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epto. Planificación y Gestión\Glosas\2025\Reportes\Noviembre\Programa 02 - Glosa 03 - Noviembre\"/>
    </mc:Choice>
  </mc:AlternateContent>
  <bookViews>
    <workbookView xWindow="0" yWindow="0" windowWidth="28800" windowHeight="12180"/>
  </bookViews>
  <sheets>
    <sheet name="Octubre" sheetId="1" r:id="rId1"/>
  </sheets>
  <definedNames>
    <definedName name="_xlnm._FilterDatabase" localSheetId="0" hidden="1">Octubre!$A$24:$Q$69</definedName>
    <definedName name="_xlnm.Print_Area" localSheetId="0">Octubre!$B$1:$Q$74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O69" i="1"/>
  <c r="M69" i="1" l="1"/>
  <c r="L69" i="1"/>
  <c r="K69" i="1"/>
  <c r="J69" i="1"/>
  <c r="I69" i="1"/>
  <c r="H69" i="1"/>
  <c r="G69" i="1"/>
  <c r="F69" i="1"/>
  <c r="N46" i="1" l="1"/>
  <c r="N47" i="1"/>
  <c r="N44" i="1"/>
  <c r="N43" i="1"/>
  <c r="N41" i="1"/>
  <c r="N38" i="1"/>
  <c r="N37" i="1"/>
  <c r="N36" i="1"/>
  <c r="N35" i="1"/>
  <c r="N34" i="1"/>
  <c r="N33" i="1"/>
  <c r="N32" i="1"/>
  <c r="N31" i="1"/>
  <c r="P69" i="1"/>
  <c r="Q69" i="1"/>
  <c r="N42" i="1"/>
  <c r="N69" i="1" l="1"/>
</calcChain>
</file>

<file path=xl/sharedStrings.xml><?xml version="1.0" encoding="utf-8"?>
<sst xmlns="http://schemas.openxmlformats.org/spreadsheetml/2006/main" count="170" uniqueCount="86">
  <si>
    <t>SIAD</t>
  </si>
  <si>
    <t>SIAD (TIC)</t>
  </si>
  <si>
    <t>Julio 2024</t>
  </si>
  <si>
    <t>GASTOS DE ADMINISTRACIÓN</t>
  </si>
  <si>
    <t>Año 2025</t>
  </si>
  <si>
    <t>Programa 02</t>
  </si>
  <si>
    <t>CONTRATACIÓN ENTIDAD PÚBLICA</t>
  </si>
  <si>
    <t>Glosa 03</t>
  </si>
  <si>
    <t>CONTRATACIÓN ENTIDAD PRIVADA</t>
  </si>
  <si>
    <t>TRANSFERENCIAS</t>
  </si>
  <si>
    <t>Requerimiento:</t>
  </si>
  <si>
    <t>Se deberá publicar mensualmente en el sitio web, y de manera separada de otro programa, toda la información relativa a los actos ejecutados por la Subsecretaría con respecto al gasto de estos recursos. Del mismo modo, se informará en igual plazo a las Comisiones de Gobierno Interior, Nacionalidad, Ciudadanía y Regionalización de la Cámara de Diputados y de Gobierno, Descentralización y Regionalización del Senado.</t>
  </si>
  <si>
    <t>Periodicidad:</t>
  </si>
  <si>
    <t>Tipo de Gasto</t>
  </si>
  <si>
    <t>Mecanismo de Contratación</t>
  </si>
  <si>
    <t>Descripción del gasto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</si>
  <si>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</si>
  <si>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</si>
  <si>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</si>
  <si>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</si>
  <si>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</si>
  <si>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</si>
  <si>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</si>
  <si>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</si>
  <si>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</si>
  <si>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</si>
  <si>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</si>
  <si>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</si>
  <si>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</si>
  <si>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Mensual </t>
  </si>
  <si>
    <t>Convenio Marco</t>
  </si>
  <si>
    <t>Compra Ágil</t>
  </si>
  <si>
    <t>Licitación Pública</t>
  </si>
  <si>
    <t>Trato Directo</t>
  </si>
  <si>
    <t>Diplomados Regulares en modalidad E-learning 2025, Diplomado en Justicia Local y Derecho Municipal, Universidad de Chile, OC 761-583-SE25, Cuota N° 1 (35%) - Cuota N°2 (35%).</t>
  </si>
  <si>
    <t>Diplomados Regulares en modalidad E-learning 2025, Diplomado en Liderazgo y Habilidades Directivas, Universidad de Chile, OC 761-528-SE25, Cuota N° 1 (35%) - Cuota N°2 (35%).</t>
  </si>
  <si>
    <t>Diplomados Regulares en modalidad E-learning 2025, Diplomado en Plan comunal de Fiscalización Ley 21.020 sobre Tenencia Responsable de Mascotas y Animales de Compañía, Universidad de Chile, OC 761-503-SE25, Cuota N° 1 (35%) - Cuota N°2 (35%).</t>
  </si>
  <si>
    <t>Diplomados Regulares en modalidad E-learning 2025, Diplomado en Gestión Ambiental y de Riesgo de Desastre, Universidad de Chile, OC 761-470-SE25, Cuota N° 1 (35%) - Cuota N°2 (35%).</t>
  </si>
  <si>
    <t>Diplomados Regulares en modalidad E-learning 2025, Diplomado en Innovación y Transformación Digital, Universidad Católica de Temuco, OC 761-446-SE25, Cuota N° 1 (35%) - Cuota N°2 (35%).</t>
  </si>
  <si>
    <t>Diplomados Regulares en modalidad E-learning 2025, Diplomado en Formulación y Evaluación de Proyectos de Inversión para Gobiernos Regionales, Universidad de Chile, OC 761-449-SE25, Cuota N° 1 (35%) - Cuota N°2 (35%).</t>
  </si>
  <si>
    <t>Diplomados Regulares en modalidad E-learning 2025, Diplomado en Gestión Integral de Residuos y Economía Circular, Universidad del Desarrollo, OC 761-453-SE25, Cuota N° 1 (35%).</t>
  </si>
  <si>
    <t>Diplomados Regulares en modalidad E-learning 2025, Desarrollo Económico Rural, Universidad Austral de Chile, OC 761-435-SE25, Cuota N° 1 (35%) - Cuota N°2 (35%).</t>
  </si>
  <si>
    <t>Diplomados Regulares en modalidad E-learning 2025, Diplomado en Gestión de Casos para las Oficinas Locales de la Niñez, Universidad de Chile, OC 761-469-SE25, Cuota N° 1 (35%) - Cuota N°2 (35%).</t>
  </si>
  <si>
    <t>Diplomados Regulares en modalidad E-learning 2025, Diplomado en Gerontología Social Aplicada, Universidad Nacional Andrés Bello, OC 761-574-SE25, Cuota N° 1 (35%) - Cuota N°2 (35%).</t>
  </si>
  <si>
    <t>Diplomados Regulares en modalidad E-learning 2025, Diplomado en Control de Gestión y Planificación Estratégica para Gobiernos Regionales, Universidad de Chile, OC 761-562-SE25, Cuota N° 1 (35%) - Cuota N°2 (35%).</t>
  </si>
  <si>
    <t>Diplomados Regulares en modalidad E-learning 2025, Diplomado en Implementación del Acuerdo de Escazú en Chile a Escala Regional y Municipal, Universidad Austral de Chile, OC 761-439-SE25, Cuota N° 1 (35%) - Cuota N° 2 (35%).</t>
  </si>
  <si>
    <t>Diplomados Regulares en modalidad E-learning 2025, Diplomado en Control de Gestión y Planificación Estratégica Municipal, Universidad de Chile, OC 761-473-SE25, Cuota N° 1 (35%) - Cuota N°2 (35%).</t>
  </si>
  <si>
    <t>Diplomados Regulares en modalidad E-learning 2025, Diplomado en Formulación y Evaluación de Proyectos de Inversión Municipal, Universidad de Chile, OC 761-502-SE25, Cuota N° 1 (35%) - Cuota N° 1 (35%).</t>
  </si>
  <si>
    <t>Diplomados Regulares en modalidad E-learning 2025, Diplomado en Gestión del Patrimonio Cultural Inmueble, Universidad de Chile, OC 761-474-SE25, Cuota N° 1 (35%) - Cuota N°2 (35%).</t>
  </si>
  <si>
    <t xml:space="preserve">Programa Academia Capacitación Municipal y Regional (Asignación 026) </t>
  </si>
  <si>
    <r>
      <t xml:space="preserve">Monto Total Convenio: </t>
    </r>
    <r>
      <rPr>
        <b/>
        <sz val="12"/>
        <color rgb="FF000000"/>
        <rFont val="Verdana"/>
        <family val="2"/>
      </rPr>
      <t>(*)</t>
    </r>
  </si>
  <si>
    <t>31 de octubre</t>
  </si>
  <si>
    <t>Ejecución 2025</t>
  </si>
  <si>
    <t>NOTAS</t>
  </si>
  <si>
    <t>42426001 - Cursos Online Conducentes a Diplomados para Funcionarios Municipales 2024, Servicios de Capacitación Limitada, OC 761-570-SE24, Cuota N°3 (15%). E8174/2024. Ver nota 1</t>
  </si>
  <si>
    <t xml:space="preserve">Nota 2. Contrato aprobado mediante RESEX 8505 de -08-2024. En 2025 se cancelan cuotas pendientes.  </t>
  </si>
  <si>
    <t>42426008 - Servicio de mantención evolutiva y soporte del "Sistema de Postulación en Línea" (SIPEL Academia Subdere) 2024-2025, OC 761-563-CM24 (Cuotas de N°1 a N°8). E14706/2024 Ver Nota 2</t>
  </si>
  <si>
    <t xml:space="preserve">Nota 3. Contrato aprobado mediante RESEX 13509 DE 23-12-2022. En 2025 se paga cuota pendiente. </t>
  </si>
  <si>
    <t>42426002 - Sistema de Capacitación por Competencias, Universidad Católica de Temuco, OC 761-792-SE22 (Cuota N°4). Ver nota 3</t>
  </si>
  <si>
    <t>Nota 1. Contrato aprobado mediante RESEX 8439 de 08-08-2024. En 2025 se cancelan cuotas pendientes</t>
  </si>
  <si>
    <t>42426008 - Contratación de Servicio de Producción Audiovisual por Cierre Academia 2024 "Análisis y Proyecciones de los Procesos de Transferencia de Competencias" (Arrastre 2024), OC 761-906-AG24.( arrastre 2024. E25021/2024</t>
  </si>
  <si>
    <t>42426001 - Diplomados Regulares en modalidad E-learning 2025, Diplomado en Diseño de Planes de Gestión Comunal para la Prevención del Consumo de Alcohol y Otras Drogas, Universidad del Desarrollo, OC 761-437-SE25, Cuota N° 1 (35%) - Cuota N° 2 (35%).E10452/2025</t>
  </si>
  <si>
    <t>42426001 - Diplomados Regulares en modalidad E-learning 2025, Diplomado en Gestión Energética Regional y Local, Universidad Católica de la Santísima Concepción, OC 761-555-SE25, Cuota N° 1 (35%) - Cuota N°2 (35%).  E10786/2025</t>
  </si>
  <si>
    <t>42426001 - Diplomados Regulares en modalidad E-learning 2025, Diplomado en Migraciones, Movilidad Humana y Mediación Intercultural, Universidad de Chile, OC 761-450-SE25, Cuota N° 1 (35%) - Cuota N°2 (35%). E10781-2025</t>
  </si>
  <si>
    <t>42426001 - Diplomados Regulares en modalidad E-learning 2025, Diplomado en Inclusión Social y Territorial de la Población LGBTQIA+, Universidad de Chile, OC 761-531-SE25, Cuota N° 1 (35%) - Cuota N°2 (35%). E10741/2025</t>
  </si>
  <si>
    <t>42426007 - Servicio de Coffee Break "Lanzamiento de Magísteres" Academia Subdere, Comercializadora Pérez SPA, OC 761-627-AG25.E15000/25</t>
  </si>
  <si>
    <t>42426001 - Diplomados Regulares en modalidad E-learning 2025, Diplomado en Inclusión Social y Gestión en Discapacidad, Universidad Católica de Temuco, OC 761-468-SE25, Cuota N° 1 (35%).  E10331/2025</t>
  </si>
  <si>
    <t>42426003 - P02 PCC ASOC.FUN.MUN.PUERTO AYSEN REX.7385 LIDERA 20245 DEV.TOTAL  E15761/2025 -  E15761/2025</t>
  </si>
  <si>
    <t>42426003 - P02 PCC ASOC.FUN.MUN.GORBEA REX.7429 LIDERA 20245 DEV.TOTAL E16482/2025</t>
  </si>
  <si>
    <t>42426003 - P02 PCC ASOC.FUN.MUN.QUINTA REG. REX.7470 LIDERA 20245 DEV.TOTAL E16559/2025</t>
  </si>
  <si>
    <t>42426003 - P02 PAF ASOC.FUN.MUN. VALPARAISO REX N°7504 LIDERA 2025 DEV.TOTAL E15350/2025</t>
  </si>
  <si>
    <t>42426003 - P02 PCC FED.GOB.REG. FENAFGORE REX.7469 LIDERA 2025  DEV.TOTAL E15868/2025</t>
  </si>
  <si>
    <t>42426003 - P02 PCC ASOC.FUNC.MUN.SANTIAGO REX.7445 LIDERA 2025  DEV.TOTAL E15849/2025</t>
  </si>
  <si>
    <t>42426003 - P02 PCC CONF.FUNC.MUN.CHILE ASEMUCH  REX.7378 LIDERA 2025 DEV.TOTAL E16605/2025</t>
  </si>
  <si>
    <t xml:space="preserve">42426003 - P02 PAF ASO.MUN.RURALES (AMUR) REX N°7662 LIDERA 2025 DEV.TOTAL E15409/2025     </t>
  </si>
  <si>
    <t xml:space="preserve">42426003 - P02 PAF ASO.FUN.MUN.SAN BERNARDO REX N°7710 LIDERA 2025 DEV.TOTAL E16801/2025  </t>
  </si>
  <si>
    <t>42426003 - P02 PCC ASOC.FUNC.MUN.MULCHEN REX.7298 LIDERA 2025 DEV.TOTAL   E15338/2025</t>
  </si>
  <si>
    <t xml:space="preserve">42426003 - P02 PAF ASO.DE MUN. QUINCHAO REX N°7431 LIDERA 2025 DEV.TOTAL E15709/2025       </t>
  </si>
  <si>
    <t xml:space="preserve">42426001 - Diplomados Regulares en modalidad E-learning 2025, Diplomado en Seguridad Ciudadana, Universidad de Chile, OC 761-464-SE25 (Cuota N° 1 - N°2).(E10296/2025). </t>
  </si>
  <si>
    <t xml:space="preserve">42426001 - Diplomados Regulares en modalidad E-learning 2025, Diplomado en Proyectos en Prevención del Delito desde los Espacios Locales, Universidad de Chile, OC 761-463-SE25, Cuota N° 1 (35%) - Cuota N°2 (35%).  (E10295/2025). </t>
  </si>
  <si>
    <t>42426003 - P02 PAF ASOC.MUN.RED NACI.COMUN.MAGICAS CHILE REX N°7216 LIDERA 2025 E15450/2025</t>
  </si>
  <si>
    <t>42426003 - P02 PAF DEVENGA ASO.MUN.TURISTICAS CHILE A.M.T.C REX N°7660 LIDERA 25 E15458/2025</t>
  </si>
  <si>
    <t>42426003 - P02 PAF ASO.MUN.CONS.BIOV R.DE LOS RIOS REX N°7705 LIDERA 25 DEV.TOTAL E15354/2025</t>
  </si>
  <si>
    <t>42426003 - P02 PCC ASOC.FUNC.MUN.NOGALES REX 7471 LIDERA 2025 DEV.TOTAL E15775/2025</t>
  </si>
  <si>
    <t>42426003 - P02 PCC ASOC.FUNC.MUN.SERENA REX.7446 LIDERA 2025 DEV.TOTAL. E16554/2025</t>
  </si>
  <si>
    <t>42426003 - P02 PAF ASO.DE MUN. DEL VALLE DE MAIPO REX N°7706 LIDERA 2025 DEV.TOT E15407/2025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</si>
</sst>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#,##0&quot; &quot;;&quot;-&quot;#,##0&quot; &quot;"/>
  </numFmts>
  <fonts count="8" x14ac:knownFonts="1">
    <font>
      <sz val="10"/>
      <color indexed="8"/>
      <name val="Arial"/>
    </font>
    <font>
      <sz val="12"/>
      <color indexed="8"/>
      <name val="Arial"/>
      <family val="2"/>
    </font>
    <font>
      <sz val="12"/>
      <color indexed="10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 applyNumberFormat="0" applyFill="0" applyBorder="0" applyProtection="0"/>
    <xf numFmtId="42" fontId="6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49" fontId="2" fillId="0" borderId="5" xfId="0" applyNumberFormat="1" applyFont="1" applyBorder="1"/>
    <xf numFmtId="49" fontId="3" fillId="2" borderId="5" xfId="0" applyNumberFormat="1" applyFont="1" applyFill="1" applyBorder="1" applyAlignment="1">
      <alignment horizontal="left" vertical="center"/>
    </xf>
    <xf numFmtId="164" fontId="4" fillId="0" borderId="5" xfId="0" applyNumberFormat="1" applyFont="1" applyBorder="1"/>
    <xf numFmtId="164" fontId="2" fillId="0" borderId="5" xfId="0" applyNumberFormat="1" applyFont="1" applyBorder="1"/>
    <xf numFmtId="0" fontId="3" fillId="2" borderId="5" xfId="0" applyFont="1" applyFill="1" applyBorder="1" applyAlignment="1">
      <alignment horizontal="left" vertical="center"/>
    </xf>
    <xf numFmtId="49" fontId="5" fillId="0" borderId="5" xfId="0" applyNumberFormat="1" applyFont="1" applyBorder="1"/>
    <xf numFmtId="17" fontId="3" fillId="2" borderId="5" xfId="0" applyNumberFormat="1" applyFont="1" applyFill="1" applyBorder="1" applyAlignment="1">
      <alignment horizontal="left" vertical="center"/>
    </xf>
    <xf numFmtId="0" fontId="5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0" xfId="0" applyNumberFormat="1" applyFont="1"/>
    <xf numFmtId="0" fontId="1" fillId="0" borderId="5" xfId="0" applyFont="1" applyBorder="1"/>
    <xf numFmtId="0" fontId="3" fillId="2" borderId="5" xfId="0" applyFont="1" applyFill="1" applyBorder="1" applyAlignment="1">
      <alignment horizontal="left" vertical="center"/>
    </xf>
    <xf numFmtId="0" fontId="3" fillId="0" borderId="5" xfId="0" applyFont="1" applyBorder="1"/>
    <xf numFmtId="0" fontId="4" fillId="0" borderId="5" xfId="0" applyFont="1" applyBorder="1"/>
    <xf numFmtId="0" fontId="4" fillId="3" borderId="5" xfId="0" applyFont="1" applyFill="1" applyBorder="1" applyAlignment="1">
      <alignment horizontal="left" vertical="center" wrapText="1" indent="1"/>
    </xf>
    <xf numFmtId="49" fontId="3" fillId="2" borderId="5" xfId="0" applyNumberFormat="1" applyFont="1" applyFill="1" applyBorder="1" applyAlignment="1">
      <alignment horizontal="left" vertical="center"/>
    </xf>
    <xf numFmtId="0" fontId="1" fillId="0" borderId="5" xfId="0" applyFont="1" applyBorder="1"/>
    <xf numFmtId="0" fontId="3" fillId="2" borderId="5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 wrapText="1" indent="1"/>
    </xf>
    <xf numFmtId="0" fontId="4" fillId="3" borderId="14" xfId="0" applyFont="1" applyFill="1" applyBorder="1" applyAlignment="1">
      <alignment horizontal="left" vertical="center" wrapText="1" indent="1"/>
    </xf>
    <xf numFmtId="0" fontId="4" fillId="3" borderId="16" xfId="0" applyFont="1" applyFill="1" applyBorder="1" applyAlignment="1">
      <alignment horizontal="left" vertical="center" wrapText="1" indent="1"/>
    </xf>
    <xf numFmtId="0" fontId="4" fillId="3" borderId="18" xfId="0" applyFont="1" applyFill="1" applyBorder="1" applyAlignment="1">
      <alignment horizontal="left" vertical="center" wrapText="1" indent="1"/>
    </xf>
    <xf numFmtId="0" fontId="4" fillId="3" borderId="19" xfId="0" applyFont="1" applyFill="1" applyBorder="1" applyAlignment="1">
      <alignment horizontal="left" vertical="center" wrapText="1" indent="1"/>
    </xf>
    <xf numFmtId="49" fontId="4" fillId="3" borderId="13" xfId="0" applyNumberFormat="1" applyFont="1" applyFill="1" applyBorder="1" applyAlignment="1">
      <alignment horizontal="left" vertical="center" wrapText="1" indent="1"/>
    </xf>
    <xf numFmtId="49" fontId="3" fillId="3" borderId="20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2" borderId="5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164" fontId="4" fillId="2" borderId="5" xfId="0" applyNumberFormat="1" applyFont="1" applyFill="1" applyBorder="1" applyAlignment="1">
      <alignment horizontal="left" vertical="center" indent="1"/>
    </xf>
    <xf numFmtId="0" fontId="1" fillId="0" borderId="5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4" fillId="3" borderId="23" xfId="0" applyFont="1" applyFill="1" applyBorder="1" applyAlignment="1">
      <alignment horizontal="left" vertical="center" wrapText="1" indent="1"/>
    </xf>
    <xf numFmtId="0" fontId="4" fillId="3" borderId="24" xfId="0" applyFont="1" applyFill="1" applyBorder="1" applyAlignment="1">
      <alignment horizontal="left" vertical="center" wrapText="1" indent="1"/>
    </xf>
    <xf numFmtId="0" fontId="4" fillId="3" borderId="25" xfId="0" applyFont="1" applyFill="1" applyBorder="1" applyAlignment="1">
      <alignment horizontal="left" vertical="center" wrapText="1" indent="1"/>
    </xf>
    <xf numFmtId="0" fontId="4" fillId="3" borderId="26" xfId="0" applyFont="1" applyFill="1" applyBorder="1" applyAlignment="1">
      <alignment horizontal="left" vertical="center" wrapText="1" indent="1"/>
    </xf>
    <xf numFmtId="49" fontId="4" fillId="3" borderId="27" xfId="0" applyNumberFormat="1" applyFont="1" applyFill="1" applyBorder="1" applyAlignment="1">
      <alignment horizontal="left" vertical="center" wrapText="1" indent="1"/>
    </xf>
    <xf numFmtId="0" fontId="4" fillId="3" borderId="28" xfId="0" applyFont="1" applyFill="1" applyBorder="1" applyAlignment="1">
      <alignment horizontal="left" vertical="center" wrapText="1" indent="1"/>
    </xf>
    <xf numFmtId="49" fontId="3" fillId="3" borderId="29" xfId="0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49" fontId="3" fillId="2" borderId="31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4" fillId="2" borderId="5" xfId="0" applyFont="1" applyFill="1" applyBorder="1" applyAlignment="1">
      <alignment horizontal="left" vertical="center"/>
    </xf>
    <xf numFmtId="49" fontId="3" fillId="3" borderId="32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left" vertical="center" wrapText="1" indent="1"/>
    </xf>
    <xf numFmtId="49" fontId="4" fillId="4" borderId="34" xfId="0" applyNumberFormat="1" applyFont="1" applyFill="1" applyBorder="1" applyAlignment="1">
      <alignment horizontal="left" vertical="center" wrapText="1" indent="1"/>
    </xf>
    <xf numFmtId="49" fontId="3" fillId="3" borderId="29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left" vertical="center" wrapText="1" indent="2"/>
    </xf>
    <xf numFmtId="49" fontId="4" fillId="4" borderId="17" xfId="0" applyNumberFormat="1" applyFont="1" applyFill="1" applyBorder="1" applyAlignment="1">
      <alignment horizontal="left" vertical="center" wrapText="1" indent="2"/>
    </xf>
    <xf numFmtId="0" fontId="3" fillId="2" borderId="36" xfId="0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left" vertical="center" wrapText="1" indent="1"/>
    </xf>
    <xf numFmtId="49" fontId="4" fillId="0" borderId="37" xfId="0" applyNumberFormat="1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center" vertical="center"/>
    </xf>
    <xf numFmtId="49" fontId="4" fillId="4" borderId="33" xfId="0" applyNumberFormat="1" applyFont="1" applyFill="1" applyBorder="1" applyAlignment="1">
      <alignment horizontal="left" vertical="center" wrapText="1" indent="1"/>
    </xf>
    <xf numFmtId="49" fontId="4" fillId="4" borderId="33" xfId="0" applyNumberFormat="1" applyFont="1" applyFill="1" applyBorder="1" applyAlignment="1">
      <alignment horizontal="left" vertical="center" wrapText="1" indent="2"/>
    </xf>
    <xf numFmtId="49" fontId="4" fillId="0" borderId="35" xfId="0" applyNumberFormat="1" applyFont="1" applyFill="1" applyBorder="1" applyAlignment="1">
      <alignment horizontal="left" vertical="center" wrapText="1" indent="1"/>
    </xf>
    <xf numFmtId="49" fontId="3" fillId="3" borderId="38" xfId="0" applyNumberFormat="1" applyFont="1" applyFill="1" applyBorder="1" applyAlignment="1">
      <alignment horizontal="center" vertical="center" wrapText="1"/>
    </xf>
    <xf numFmtId="49" fontId="3" fillId="3" borderId="30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center" vertical="center" wrapText="1"/>
    </xf>
    <xf numFmtId="49" fontId="3" fillId="3" borderId="40" xfId="0" applyNumberFormat="1" applyFont="1" applyFill="1" applyBorder="1" applyAlignment="1">
      <alignment horizontal="center" vertical="center" wrapText="1"/>
    </xf>
    <xf numFmtId="49" fontId="3" fillId="3" borderId="41" xfId="0" applyNumberFormat="1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/>
    </xf>
    <xf numFmtId="42" fontId="4" fillId="5" borderId="7" xfId="1" applyFont="1" applyFill="1" applyBorder="1" applyAlignment="1">
      <alignment horizontal="left" vertical="center" wrapText="1"/>
    </xf>
    <xf numFmtId="42" fontId="4" fillId="5" borderId="8" xfId="1" applyFont="1" applyFill="1" applyBorder="1" applyAlignment="1">
      <alignment horizontal="left" vertical="center" wrapText="1"/>
    </xf>
    <xf numFmtId="42" fontId="4" fillId="5" borderId="42" xfId="1" applyFont="1" applyFill="1" applyBorder="1" applyAlignment="1">
      <alignment horizontal="left" vertical="center" wrapText="1"/>
    </xf>
    <xf numFmtId="42" fontId="3" fillId="6" borderId="40" xfId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2" fontId="4" fillId="4" borderId="35" xfId="1" applyFont="1" applyFill="1" applyBorder="1" applyAlignment="1">
      <alignment horizontal="left" vertical="center" wrapText="1"/>
    </xf>
    <xf numFmtId="42" fontId="4" fillId="4" borderId="21" xfId="1" applyFont="1" applyFill="1" applyBorder="1" applyAlignment="1">
      <alignment horizontal="left" vertical="center" wrapText="1"/>
    </xf>
    <xf numFmtId="42" fontId="4" fillId="4" borderId="37" xfId="1" applyFont="1" applyFill="1" applyBorder="1" applyAlignment="1">
      <alignment horizontal="left" vertical="center" wrapText="1"/>
    </xf>
    <xf numFmtId="42" fontId="3" fillId="5" borderId="12" xfId="1" applyFont="1" applyFill="1" applyBorder="1" applyAlignment="1">
      <alignment horizontal="right" vertical="center"/>
    </xf>
    <xf numFmtId="42" fontId="4" fillId="4" borderId="7" xfId="1" applyFont="1" applyFill="1" applyBorder="1" applyAlignment="1">
      <alignment horizontal="left" vertical="center" wrapText="1"/>
    </xf>
    <xf numFmtId="42" fontId="4" fillId="4" borderId="8" xfId="1" applyFont="1" applyFill="1" applyBorder="1" applyAlignment="1">
      <alignment horizontal="left" vertical="center" wrapText="1"/>
    </xf>
    <xf numFmtId="42" fontId="4" fillId="4" borderId="42" xfId="1" applyFont="1" applyFill="1" applyBorder="1" applyAlignment="1">
      <alignment horizontal="left" vertical="center" wrapText="1"/>
    </xf>
    <xf numFmtId="42" fontId="3" fillId="5" borderId="40" xfId="1" applyFont="1" applyFill="1" applyBorder="1" applyAlignment="1">
      <alignment horizontal="right" vertical="center"/>
    </xf>
    <xf numFmtId="42" fontId="4" fillId="4" borderId="35" xfId="1" applyFont="1" applyFill="1" applyBorder="1" applyAlignment="1">
      <alignment vertical="center"/>
    </xf>
    <xf numFmtId="42" fontId="4" fillId="4" borderId="21" xfId="1" applyFont="1" applyFill="1" applyBorder="1" applyAlignment="1">
      <alignment vertical="center"/>
    </xf>
    <xf numFmtId="42" fontId="4" fillId="4" borderId="7" xfId="1" applyFont="1" applyFill="1" applyBorder="1" applyAlignment="1">
      <alignment vertical="center"/>
    </xf>
    <xf numFmtId="42" fontId="4" fillId="4" borderId="8" xfId="1" applyFont="1" applyFill="1" applyBorder="1" applyAlignment="1">
      <alignment vertical="center"/>
    </xf>
    <xf numFmtId="42" fontId="4" fillId="2" borderId="35" xfId="1" applyFont="1" applyFill="1" applyBorder="1" applyAlignment="1">
      <alignment horizontal="right" vertical="center"/>
    </xf>
    <xf numFmtId="42" fontId="4" fillId="2" borderId="21" xfId="1" applyFont="1" applyFill="1" applyBorder="1" applyAlignment="1">
      <alignment horizontal="right" vertical="center"/>
    </xf>
    <xf numFmtId="42" fontId="4" fillId="2" borderId="7" xfId="1" applyFont="1" applyFill="1" applyBorder="1" applyAlignment="1">
      <alignment horizontal="right" vertical="center"/>
    </xf>
    <xf numFmtId="42" fontId="4" fillId="2" borderId="8" xfId="1" applyFont="1" applyFill="1" applyBorder="1" applyAlignment="1">
      <alignment horizontal="right" vertical="center"/>
    </xf>
    <xf numFmtId="42" fontId="4" fillId="0" borderId="21" xfId="1" applyFont="1" applyBorder="1" applyAlignment="1">
      <alignment vertical="center"/>
    </xf>
    <xf numFmtId="42" fontId="4" fillId="0" borderId="8" xfId="1" applyFont="1" applyBorder="1" applyAlignment="1">
      <alignment vertical="center"/>
    </xf>
    <xf numFmtId="42" fontId="4" fillId="0" borderId="8" xfId="1" applyFont="1" applyFill="1" applyBorder="1" applyAlignment="1">
      <alignment horizontal="left" vertical="center" wrapText="1"/>
    </xf>
    <xf numFmtId="42" fontId="4" fillId="0" borderId="42" xfId="1" applyFont="1" applyFill="1" applyBorder="1" applyAlignment="1">
      <alignment horizontal="left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2" fontId="4" fillId="2" borderId="43" xfId="1" applyFont="1" applyFill="1" applyBorder="1" applyAlignment="1">
      <alignment horizontal="right" vertical="center"/>
    </xf>
    <xf numFmtId="42" fontId="4" fillId="0" borderId="44" xfId="1" applyFont="1" applyBorder="1" applyAlignment="1">
      <alignment vertical="center"/>
    </xf>
    <xf numFmtId="42" fontId="4" fillId="2" borderId="44" xfId="1" applyFont="1" applyFill="1" applyBorder="1" applyAlignment="1">
      <alignment horizontal="right" vertical="center"/>
    </xf>
    <xf numFmtId="42" fontId="4" fillId="4" borderId="44" xfId="1" applyFont="1" applyFill="1" applyBorder="1" applyAlignment="1">
      <alignment horizontal="left" vertical="center" wrapText="1"/>
    </xf>
    <xf numFmtId="42" fontId="4" fillId="4" borderId="45" xfId="1" applyFont="1" applyFill="1" applyBorder="1" applyAlignment="1">
      <alignment horizontal="left" vertical="center" wrapText="1"/>
    </xf>
    <xf numFmtId="42" fontId="3" fillId="2" borderId="41" xfId="1" applyFont="1" applyFill="1" applyBorder="1" applyAlignment="1">
      <alignment horizontal="right" vertical="center"/>
    </xf>
    <xf numFmtId="42" fontId="3" fillId="2" borderId="12" xfId="1" applyFont="1" applyFill="1" applyBorder="1" applyAlignment="1">
      <alignment horizontal="right" vertical="center"/>
    </xf>
  </cellXfs>
  <cellStyles count="2">
    <cellStyle name="Moneda [0]" xfId="1" builtinId="7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CC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1104900</xdr:colOff>
      <xdr:row>7</xdr:row>
      <xdr:rowOff>152400</xdr:rowOff>
    </xdr:to>
    <xdr:pic>
      <xdr:nvPicPr>
        <xdr:cNvPr id="2" name="image1.jpg" descr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1</xdr:row>
      <xdr:rowOff>0</xdr:rowOff>
    </xdr:from>
    <xdr:to>
      <xdr:col>1</xdr:col>
      <xdr:colOff>1104900</xdr:colOff>
      <xdr:row>7</xdr:row>
      <xdr:rowOff>152400</xdr:rowOff>
    </xdr:to>
    <xdr:pic>
      <xdr:nvPicPr>
        <xdr:cNvPr id="3" name="image1.jpg" descr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33"/>
  <sheetViews>
    <sheetView showGridLines="0" tabSelected="1" zoomScale="55" zoomScaleNormal="55" workbookViewId="0"/>
  </sheetViews>
  <sheetFormatPr baseColWidth="10" defaultColWidth="12.42578125" defaultRowHeight="15.75" customHeight="1" x14ac:dyDescent="0.2"/>
  <cols>
    <col min="1" max="1" width="2.85546875" style="1" customWidth="1"/>
    <col min="2" max="2" width="36.85546875" style="1" customWidth="1"/>
    <col min="3" max="3" width="28.42578125" style="1" customWidth="1"/>
    <col min="4" max="4" width="107" style="1" customWidth="1"/>
    <col min="5" max="5" width="24.85546875" style="1" customWidth="1"/>
    <col min="6" max="6" width="20.5703125" style="1" customWidth="1"/>
    <col min="7" max="7" width="24.28515625" style="1" customWidth="1"/>
    <col min="8" max="8" width="24.7109375" style="1" customWidth="1"/>
    <col min="9" max="9" width="25" style="1" customWidth="1"/>
    <col min="10" max="10" width="25.7109375" style="1" customWidth="1"/>
    <col min="11" max="11" width="25.85546875" style="1" customWidth="1"/>
    <col min="12" max="12" width="26.140625" style="1" customWidth="1"/>
    <col min="13" max="13" width="25.85546875" style="1" customWidth="1"/>
    <col min="14" max="14" width="28.85546875" style="1" customWidth="1"/>
    <col min="15" max="15" width="32.5703125" style="1" customWidth="1"/>
    <col min="16" max="17" width="31.5703125" style="1" customWidth="1"/>
    <col min="18" max="18" width="12.42578125" style="1" customWidth="1"/>
    <col min="19" max="16384" width="12.42578125" style="1"/>
  </cols>
  <sheetData>
    <row r="2" spans="1:17" ht="10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1:17" ht="10.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ht="10.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ht="10.5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ht="10.5" customHeight="1" x14ac:dyDescent="0.2">
      <c r="A6" s="5"/>
      <c r="B6" s="6"/>
      <c r="C6" s="6"/>
      <c r="D6" s="6"/>
      <c r="E6" s="6"/>
      <c r="F6" s="8" t="s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0.5" customHeight="1" x14ac:dyDescent="0.2">
      <c r="A7" s="5"/>
      <c r="B7" s="6"/>
      <c r="C7" s="6"/>
      <c r="D7" s="6"/>
      <c r="E7" s="6"/>
      <c r="F7" s="8" t="s">
        <v>1</v>
      </c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ht="12.75" customHeight="1" x14ac:dyDescent="0.2">
      <c r="A8" s="5"/>
      <c r="B8" s="26" t="s">
        <v>2</v>
      </c>
      <c r="C8" s="26"/>
      <c r="D8" s="27"/>
      <c r="E8" s="6"/>
      <c r="F8" s="8" t="s">
        <v>3</v>
      </c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ht="12.75" customHeight="1" x14ac:dyDescent="0.2">
      <c r="A9" s="5"/>
      <c r="B9" s="9"/>
      <c r="C9" s="9"/>
      <c r="D9" s="6"/>
      <c r="E9" s="6"/>
      <c r="F9" s="11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ht="18" customHeight="1" x14ac:dyDescent="0.2">
      <c r="A10" s="5"/>
      <c r="B10" s="9" t="s">
        <v>4</v>
      </c>
      <c r="C10" s="9"/>
      <c r="D10" s="6"/>
      <c r="E10" s="6"/>
      <c r="F10" s="11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1:17" ht="18" customHeight="1" x14ac:dyDescent="0.2">
      <c r="A11" s="5"/>
      <c r="B11" s="26" t="s">
        <v>5</v>
      </c>
      <c r="C11" s="28"/>
      <c r="D11" s="27"/>
      <c r="E11" s="6"/>
      <c r="F11" s="13" t="s">
        <v>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ht="18" customHeight="1" x14ac:dyDescent="0.2">
      <c r="A12" s="5"/>
      <c r="B12" s="9" t="s">
        <v>7</v>
      </c>
      <c r="C12" s="12"/>
      <c r="D12" s="12"/>
      <c r="E12" s="12"/>
      <c r="F12" s="13" t="s">
        <v>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</row>
    <row r="13" spans="1:17" ht="18" customHeight="1" x14ac:dyDescent="0.2">
      <c r="A13" s="5"/>
      <c r="B13" s="14" t="s">
        <v>51</v>
      </c>
      <c r="C13" s="12"/>
      <c r="D13" s="12"/>
      <c r="E13" s="12"/>
      <c r="F13" s="15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17" ht="18" customHeight="1" x14ac:dyDescent="0.2">
      <c r="A14" s="5"/>
      <c r="B14" s="9" t="s">
        <v>49</v>
      </c>
      <c r="C14" s="12"/>
      <c r="D14" s="16"/>
      <c r="E14" s="16"/>
      <c r="F14" s="13" t="s">
        <v>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</row>
    <row r="15" spans="1:17" ht="8.1" customHeight="1" thickBot="1" x14ac:dyDescent="0.25">
      <c r="A15" s="5"/>
      <c r="B15" s="16"/>
      <c r="C15" s="16"/>
      <c r="D15" s="16"/>
      <c r="E15" s="16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</row>
    <row r="16" spans="1:17" ht="20.100000000000001" customHeight="1" x14ac:dyDescent="0.2">
      <c r="A16" s="5"/>
      <c r="B16" s="35" t="s">
        <v>10</v>
      </c>
      <c r="C16" s="34" t="s">
        <v>11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</row>
    <row r="17" spans="1:17" ht="20.100000000000001" customHeight="1" x14ac:dyDescent="0.2">
      <c r="A17" s="5"/>
      <c r="B17" s="3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31"/>
    </row>
    <row r="18" spans="1:17" ht="20.100000000000001" customHeight="1" thickBot="1" x14ac:dyDescent="0.25">
      <c r="A18" s="5"/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/>
    </row>
    <row r="19" spans="1:17" ht="12.75" customHeight="1" thickBot="1" x14ac:dyDescent="0.25">
      <c r="A19" s="5"/>
      <c r="B19" s="16"/>
      <c r="C19" s="38"/>
      <c r="D19" s="39"/>
      <c r="E19" s="39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</row>
    <row r="20" spans="1:17" ht="30" customHeight="1" x14ac:dyDescent="0.2">
      <c r="A20" s="5"/>
      <c r="B20" s="49" t="s">
        <v>12</v>
      </c>
      <c r="C20" s="47" t="s">
        <v>29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</row>
    <row r="21" spans="1:17" ht="30" customHeight="1" thickBot="1" x14ac:dyDescent="0.25">
      <c r="A21" s="5"/>
      <c r="B21" s="50"/>
      <c r="C21" s="48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</row>
    <row r="22" spans="1:17" ht="12.75" customHeight="1" thickBot="1" x14ac:dyDescent="0.25">
      <c r="A22" s="5"/>
      <c r="B22" s="22"/>
      <c r="C22" s="22"/>
      <c r="D22" s="53"/>
      <c r="E22" s="53"/>
      <c r="F22" s="53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7"/>
    </row>
    <row r="23" spans="1:17" ht="37.5" customHeight="1" thickBot="1" x14ac:dyDescent="0.25">
      <c r="A23" s="5"/>
      <c r="B23" s="54" t="s">
        <v>13</v>
      </c>
      <c r="C23" s="54" t="s">
        <v>14</v>
      </c>
      <c r="D23" s="57" t="s">
        <v>15</v>
      </c>
      <c r="E23" s="69" t="s">
        <v>52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1"/>
    </row>
    <row r="24" spans="1:17" ht="48.75" customHeight="1" thickBot="1" x14ac:dyDescent="0.25">
      <c r="A24" s="5"/>
      <c r="B24" s="67"/>
      <c r="C24" s="67"/>
      <c r="D24" s="68"/>
      <c r="E24" s="72" t="s">
        <v>50</v>
      </c>
      <c r="F24" s="77" t="s">
        <v>16</v>
      </c>
      <c r="G24" s="72" t="s">
        <v>17</v>
      </c>
      <c r="H24" s="77" t="s">
        <v>18</v>
      </c>
      <c r="I24" s="72" t="s">
        <v>19</v>
      </c>
      <c r="J24" s="77" t="s">
        <v>20</v>
      </c>
      <c r="K24" s="72" t="s">
        <v>21</v>
      </c>
      <c r="L24" s="77" t="s">
        <v>22</v>
      </c>
      <c r="M24" s="72" t="s">
        <v>23</v>
      </c>
      <c r="N24" s="77" t="s">
        <v>24</v>
      </c>
      <c r="O24" s="72" t="s">
        <v>25</v>
      </c>
      <c r="P24" s="77" t="s">
        <v>26</v>
      </c>
      <c r="Q24" s="98" t="s">
        <v>27</v>
      </c>
    </row>
    <row r="25" spans="1:17" s="20" customFormat="1" ht="60" customHeight="1" x14ac:dyDescent="0.2">
      <c r="A25" s="52"/>
      <c r="B25" s="64" t="s">
        <v>8</v>
      </c>
      <c r="C25" s="65" t="s">
        <v>32</v>
      </c>
      <c r="D25" s="66" t="s">
        <v>54</v>
      </c>
      <c r="E25" s="73">
        <v>97000000</v>
      </c>
      <c r="F25" s="78">
        <v>0</v>
      </c>
      <c r="G25" s="82">
        <v>14550000</v>
      </c>
      <c r="H25" s="86">
        <v>0</v>
      </c>
      <c r="I25" s="88">
        <v>0</v>
      </c>
      <c r="J25" s="90">
        <v>0</v>
      </c>
      <c r="K25" s="92">
        <v>0</v>
      </c>
      <c r="L25" s="90">
        <v>0</v>
      </c>
      <c r="M25" s="92">
        <v>0</v>
      </c>
      <c r="N25" s="90">
        <v>0</v>
      </c>
      <c r="O25" s="92">
        <v>0</v>
      </c>
      <c r="P25" s="90"/>
      <c r="Q25" s="99"/>
    </row>
    <row r="26" spans="1:17" s="20" customFormat="1" ht="60" customHeight="1" x14ac:dyDescent="0.2">
      <c r="A26" s="52"/>
      <c r="B26" s="55" t="s">
        <v>1</v>
      </c>
      <c r="C26" s="58" t="s">
        <v>30</v>
      </c>
      <c r="D26" s="61" t="s">
        <v>56</v>
      </c>
      <c r="E26" s="74">
        <v>32400000</v>
      </c>
      <c r="F26" s="79">
        <v>0</v>
      </c>
      <c r="G26" s="83">
        <v>2699999</v>
      </c>
      <c r="H26" s="87">
        <v>0</v>
      </c>
      <c r="I26" s="89">
        <v>0</v>
      </c>
      <c r="J26" s="91">
        <v>0</v>
      </c>
      <c r="K26" s="93">
        <v>5400000</v>
      </c>
      <c r="L26" s="91">
        <v>5400000</v>
      </c>
      <c r="M26" s="93">
        <v>5400000</v>
      </c>
      <c r="N26" s="94">
        <v>2699999</v>
      </c>
      <c r="O26" s="95">
        <v>0</v>
      </c>
      <c r="P26" s="94"/>
      <c r="Q26" s="100"/>
    </row>
    <row r="27" spans="1:17" s="20" customFormat="1" ht="60" customHeight="1" x14ac:dyDescent="0.2">
      <c r="A27" s="52"/>
      <c r="B27" s="55" t="s">
        <v>8</v>
      </c>
      <c r="C27" s="58" t="s">
        <v>31</v>
      </c>
      <c r="D27" s="61" t="s">
        <v>60</v>
      </c>
      <c r="E27" s="74">
        <v>1309000</v>
      </c>
      <c r="F27" s="79">
        <v>0</v>
      </c>
      <c r="G27" s="83">
        <v>1309000</v>
      </c>
      <c r="H27" s="87">
        <v>0</v>
      </c>
      <c r="I27" s="89">
        <v>0</v>
      </c>
      <c r="J27" s="91">
        <v>0</v>
      </c>
      <c r="K27" s="93">
        <v>0</v>
      </c>
      <c r="L27" s="91">
        <v>0</v>
      </c>
      <c r="M27" s="93">
        <v>0</v>
      </c>
      <c r="N27" s="91">
        <v>0</v>
      </c>
      <c r="O27" s="93">
        <v>0</v>
      </c>
      <c r="P27" s="91"/>
      <c r="Q27" s="101"/>
    </row>
    <row r="28" spans="1:17" s="20" customFormat="1" ht="60" customHeight="1" x14ac:dyDescent="0.2">
      <c r="A28" s="52"/>
      <c r="B28" s="55" t="s">
        <v>8</v>
      </c>
      <c r="C28" s="58" t="s">
        <v>33</v>
      </c>
      <c r="D28" s="61" t="s">
        <v>58</v>
      </c>
      <c r="E28" s="74">
        <v>200000000</v>
      </c>
      <c r="F28" s="79">
        <v>0</v>
      </c>
      <c r="G28" s="83">
        <v>0</v>
      </c>
      <c r="H28" s="87">
        <v>0</v>
      </c>
      <c r="I28" s="89">
        <v>0</v>
      </c>
      <c r="J28" s="87">
        <v>0</v>
      </c>
      <c r="K28" s="83">
        <v>5000000</v>
      </c>
      <c r="L28" s="91">
        <v>0</v>
      </c>
      <c r="M28" s="93">
        <v>0</v>
      </c>
      <c r="N28" s="91">
        <v>0</v>
      </c>
      <c r="O28" s="93">
        <v>0</v>
      </c>
      <c r="P28" s="91"/>
      <c r="Q28" s="101"/>
    </row>
    <row r="29" spans="1:17" s="20" customFormat="1" ht="60" customHeight="1" x14ac:dyDescent="0.2">
      <c r="A29" s="52"/>
      <c r="B29" s="55" t="s">
        <v>6</v>
      </c>
      <c r="C29" s="58" t="s">
        <v>32</v>
      </c>
      <c r="D29" s="61" t="s">
        <v>78</v>
      </c>
      <c r="E29" s="74">
        <v>41000000</v>
      </c>
      <c r="F29" s="79">
        <v>0</v>
      </c>
      <c r="G29" s="83">
        <v>0</v>
      </c>
      <c r="H29" s="79">
        <v>0</v>
      </c>
      <c r="I29" s="83">
        <v>0</v>
      </c>
      <c r="J29" s="79">
        <v>0</v>
      </c>
      <c r="K29" s="83">
        <v>0</v>
      </c>
      <c r="L29" s="79">
        <v>0</v>
      </c>
      <c r="M29" s="93">
        <v>14350000</v>
      </c>
      <c r="N29" s="91">
        <v>14350000</v>
      </c>
      <c r="O29" s="93">
        <v>0</v>
      </c>
      <c r="P29" s="91"/>
      <c r="Q29" s="101"/>
    </row>
    <row r="30" spans="1:17" s="20" customFormat="1" ht="60" customHeight="1" x14ac:dyDescent="0.2">
      <c r="A30" s="52"/>
      <c r="B30" s="55" t="s">
        <v>6</v>
      </c>
      <c r="C30" s="58" t="s">
        <v>32</v>
      </c>
      <c r="D30" s="61" t="s">
        <v>79</v>
      </c>
      <c r="E30" s="74">
        <v>30750000</v>
      </c>
      <c r="F30" s="79">
        <v>0</v>
      </c>
      <c r="G30" s="83">
        <v>0</v>
      </c>
      <c r="H30" s="79">
        <v>0</v>
      </c>
      <c r="I30" s="83">
        <v>0</v>
      </c>
      <c r="J30" s="79">
        <v>0</v>
      </c>
      <c r="K30" s="83">
        <v>0</v>
      </c>
      <c r="L30" s="79">
        <v>0</v>
      </c>
      <c r="M30" s="93">
        <v>10762500</v>
      </c>
      <c r="N30" s="91">
        <v>10762500</v>
      </c>
      <c r="O30" s="93">
        <v>0</v>
      </c>
      <c r="P30" s="91"/>
      <c r="Q30" s="101"/>
    </row>
    <row r="31" spans="1:17" s="20" customFormat="1" ht="60" customHeight="1" x14ac:dyDescent="0.2">
      <c r="A31" s="52"/>
      <c r="B31" s="55" t="s">
        <v>6</v>
      </c>
      <c r="C31" s="58" t="s">
        <v>32</v>
      </c>
      <c r="D31" s="61" t="s">
        <v>36</v>
      </c>
      <c r="E31" s="74">
        <v>41000000</v>
      </c>
      <c r="F31" s="79">
        <v>0</v>
      </c>
      <c r="G31" s="83">
        <v>0</v>
      </c>
      <c r="H31" s="79">
        <v>0</v>
      </c>
      <c r="I31" s="83">
        <v>0</v>
      </c>
      <c r="J31" s="79">
        <v>0</v>
      </c>
      <c r="K31" s="83">
        <v>0</v>
      </c>
      <c r="L31" s="79">
        <v>0</v>
      </c>
      <c r="M31" s="83">
        <v>0</v>
      </c>
      <c r="N31" s="79">
        <f>14350000+14350000</f>
        <v>28700000</v>
      </c>
      <c r="O31" s="83">
        <v>0</v>
      </c>
      <c r="P31" s="79"/>
      <c r="Q31" s="102"/>
    </row>
    <row r="32" spans="1:17" s="20" customFormat="1" ht="60" customHeight="1" x14ac:dyDescent="0.2">
      <c r="A32" s="52"/>
      <c r="B32" s="55" t="s">
        <v>6</v>
      </c>
      <c r="C32" s="58" t="s">
        <v>32</v>
      </c>
      <c r="D32" s="61" t="s">
        <v>35</v>
      </c>
      <c r="E32" s="74">
        <v>49250000</v>
      </c>
      <c r="F32" s="79">
        <v>0</v>
      </c>
      <c r="G32" s="83">
        <v>0</v>
      </c>
      <c r="H32" s="79">
        <v>0</v>
      </c>
      <c r="I32" s="83">
        <v>0</v>
      </c>
      <c r="J32" s="79">
        <v>0</v>
      </c>
      <c r="K32" s="83">
        <v>0</v>
      </c>
      <c r="L32" s="79">
        <v>0</v>
      </c>
      <c r="M32" s="83">
        <v>0</v>
      </c>
      <c r="N32" s="79">
        <f>17237500+17237500</f>
        <v>34475000</v>
      </c>
      <c r="O32" s="83">
        <v>0</v>
      </c>
      <c r="P32" s="79"/>
      <c r="Q32" s="102"/>
    </row>
    <row r="33" spans="1:17" s="20" customFormat="1" ht="60" customHeight="1" x14ac:dyDescent="0.2">
      <c r="A33" s="52"/>
      <c r="B33" s="55" t="s">
        <v>6</v>
      </c>
      <c r="C33" s="58" t="s">
        <v>32</v>
      </c>
      <c r="D33" s="61" t="s">
        <v>34</v>
      </c>
      <c r="E33" s="74">
        <v>27000000</v>
      </c>
      <c r="F33" s="79">
        <v>0</v>
      </c>
      <c r="G33" s="83">
        <v>0</v>
      </c>
      <c r="H33" s="79">
        <v>0</v>
      </c>
      <c r="I33" s="83">
        <v>0</v>
      </c>
      <c r="J33" s="79">
        <v>0</v>
      </c>
      <c r="K33" s="83">
        <v>0</v>
      </c>
      <c r="L33" s="79">
        <v>0</v>
      </c>
      <c r="M33" s="83">
        <v>0</v>
      </c>
      <c r="N33" s="79">
        <f>9450000+9450000</f>
        <v>18900000</v>
      </c>
      <c r="O33" s="83">
        <v>0</v>
      </c>
      <c r="P33" s="79"/>
      <c r="Q33" s="102"/>
    </row>
    <row r="34" spans="1:17" s="20" customFormat="1" ht="60" customHeight="1" x14ac:dyDescent="0.2">
      <c r="A34" s="52"/>
      <c r="B34" s="55" t="s">
        <v>6</v>
      </c>
      <c r="C34" s="58" t="s">
        <v>32</v>
      </c>
      <c r="D34" s="61" t="s">
        <v>48</v>
      </c>
      <c r="E34" s="74">
        <v>30000000</v>
      </c>
      <c r="F34" s="79">
        <v>0</v>
      </c>
      <c r="G34" s="83">
        <v>0</v>
      </c>
      <c r="H34" s="79">
        <v>0</v>
      </c>
      <c r="I34" s="83">
        <v>0</v>
      </c>
      <c r="J34" s="79">
        <v>0</v>
      </c>
      <c r="K34" s="83">
        <v>0</v>
      </c>
      <c r="L34" s="79">
        <v>0</v>
      </c>
      <c r="M34" s="83">
        <v>0</v>
      </c>
      <c r="N34" s="79">
        <f>10500000+10500000</f>
        <v>21000000</v>
      </c>
      <c r="O34" s="83">
        <v>0</v>
      </c>
      <c r="P34" s="79"/>
      <c r="Q34" s="102"/>
    </row>
    <row r="35" spans="1:17" s="20" customFormat="1" ht="60" customHeight="1" x14ac:dyDescent="0.2">
      <c r="A35" s="52"/>
      <c r="B35" s="55" t="s">
        <v>6</v>
      </c>
      <c r="C35" s="58" t="s">
        <v>32</v>
      </c>
      <c r="D35" s="61" t="s">
        <v>37</v>
      </c>
      <c r="E35" s="74">
        <v>30135000</v>
      </c>
      <c r="F35" s="79">
        <v>0</v>
      </c>
      <c r="G35" s="83">
        <v>0</v>
      </c>
      <c r="H35" s="79">
        <v>0</v>
      </c>
      <c r="I35" s="83">
        <v>0</v>
      </c>
      <c r="J35" s="79">
        <v>0</v>
      </c>
      <c r="K35" s="83">
        <v>0</v>
      </c>
      <c r="L35" s="79">
        <v>0</v>
      </c>
      <c r="M35" s="83">
        <v>0</v>
      </c>
      <c r="N35" s="79">
        <f>10547250+10547250</f>
        <v>21094500</v>
      </c>
      <c r="O35" s="83">
        <v>0</v>
      </c>
      <c r="P35" s="79"/>
      <c r="Q35" s="102"/>
    </row>
    <row r="36" spans="1:17" s="20" customFormat="1" ht="60" customHeight="1" x14ac:dyDescent="0.2">
      <c r="A36" s="52"/>
      <c r="B36" s="55" t="s">
        <v>6</v>
      </c>
      <c r="C36" s="58" t="s">
        <v>32</v>
      </c>
      <c r="D36" s="61" t="s">
        <v>46</v>
      </c>
      <c r="E36" s="74">
        <v>40200000</v>
      </c>
      <c r="F36" s="79">
        <v>0</v>
      </c>
      <c r="G36" s="83">
        <v>0</v>
      </c>
      <c r="H36" s="79">
        <v>0</v>
      </c>
      <c r="I36" s="83">
        <v>0</v>
      </c>
      <c r="J36" s="79">
        <v>0</v>
      </c>
      <c r="K36" s="83">
        <v>0</v>
      </c>
      <c r="L36" s="79">
        <v>0</v>
      </c>
      <c r="M36" s="83">
        <v>0</v>
      </c>
      <c r="N36" s="79">
        <f>14070000+14070000</f>
        <v>28140000</v>
      </c>
      <c r="O36" s="83">
        <v>0</v>
      </c>
      <c r="P36" s="79"/>
      <c r="Q36" s="102"/>
    </row>
    <row r="37" spans="1:17" s="20" customFormat="1" ht="60" customHeight="1" x14ac:dyDescent="0.2">
      <c r="A37" s="52"/>
      <c r="B37" s="55" t="s">
        <v>8</v>
      </c>
      <c r="C37" s="58" t="s">
        <v>32</v>
      </c>
      <c r="D37" s="61" t="s">
        <v>38</v>
      </c>
      <c r="E37" s="74">
        <v>30500000</v>
      </c>
      <c r="F37" s="79">
        <v>0</v>
      </c>
      <c r="G37" s="83">
        <v>0</v>
      </c>
      <c r="H37" s="79">
        <v>0</v>
      </c>
      <c r="I37" s="83">
        <v>0</v>
      </c>
      <c r="J37" s="79">
        <v>0</v>
      </c>
      <c r="K37" s="83">
        <v>0</v>
      </c>
      <c r="L37" s="79">
        <v>0</v>
      </c>
      <c r="M37" s="83">
        <v>0</v>
      </c>
      <c r="N37" s="79">
        <f>10675000+10675000</f>
        <v>21350000</v>
      </c>
      <c r="O37" s="83">
        <v>0</v>
      </c>
      <c r="P37" s="79"/>
      <c r="Q37" s="102"/>
    </row>
    <row r="38" spans="1:17" s="20" customFormat="1" ht="60" customHeight="1" x14ac:dyDescent="0.2">
      <c r="A38" s="52"/>
      <c r="B38" s="55" t="s">
        <v>6</v>
      </c>
      <c r="C38" s="58" t="s">
        <v>32</v>
      </c>
      <c r="D38" s="61" t="s">
        <v>39</v>
      </c>
      <c r="E38" s="74">
        <v>17500000</v>
      </c>
      <c r="F38" s="79">
        <v>0</v>
      </c>
      <c r="G38" s="83">
        <v>0</v>
      </c>
      <c r="H38" s="79">
        <v>0</v>
      </c>
      <c r="I38" s="83">
        <v>0</v>
      </c>
      <c r="J38" s="79">
        <v>0</v>
      </c>
      <c r="K38" s="83">
        <v>0</v>
      </c>
      <c r="L38" s="79">
        <v>0</v>
      </c>
      <c r="M38" s="83">
        <v>0</v>
      </c>
      <c r="N38" s="79">
        <f>6125000+6125000</f>
        <v>12250000</v>
      </c>
      <c r="O38" s="83">
        <v>0</v>
      </c>
      <c r="P38" s="79"/>
      <c r="Q38" s="102"/>
    </row>
    <row r="39" spans="1:17" s="20" customFormat="1" ht="60" customHeight="1" x14ac:dyDescent="0.2">
      <c r="A39" s="52"/>
      <c r="B39" s="55" t="s">
        <v>8</v>
      </c>
      <c r="C39" s="58" t="s">
        <v>32</v>
      </c>
      <c r="D39" s="61" t="s">
        <v>40</v>
      </c>
      <c r="E39" s="74">
        <v>17500000</v>
      </c>
      <c r="F39" s="79">
        <v>0</v>
      </c>
      <c r="G39" s="83">
        <v>0</v>
      </c>
      <c r="H39" s="79">
        <v>0</v>
      </c>
      <c r="I39" s="83">
        <v>0</v>
      </c>
      <c r="J39" s="79">
        <v>0</v>
      </c>
      <c r="K39" s="83">
        <v>0</v>
      </c>
      <c r="L39" s="79">
        <v>0</v>
      </c>
      <c r="M39" s="83">
        <v>0</v>
      </c>
      <c r="N39" s="79">
        <v>6125000</v>
      </c>
      <c r="O39" s="83">
        <v>0</v>
      </c>
      <c r="P39" s="79"/>
      <c r="Q39" s="102"/>
    </row>
    <row r="40" spans="1:17" s="20" customFormat="1" ht="60" customHeight="1" x14ac:dyDescent="0.2">
      <c r="A40" s="52"/>
      <c r="B40" s="55" t="s">
        <v>8</v>
      </c>
      <c r="C40" s="58" t="s">
        <v>32</v>
      </c>
      <c r="D40" s="61" t="s">
        <v>61</v>
      </c>
      <c r="E40" s="74">
        <v>39200000</v>
      </c>
      <c r="F40" s="79">
        <v>0</v>
      </c>
      <c r="G40" s="83">
        <v>0</v>
      </c>
      <c r="H40" s="79">
        <v>0</v>
      </c>
      <c r="I40" s="83">
        <v>0</v>
      </c>
      <c r="J40" s="79">
        <v>0</v>
      </c>
      <c r="K40" s="83">
        <v>0</v>
      </c>
      <c r="L40" s="79">
        <v>0</v>
      </c>
      <c r="M40" s="83">
        <v>0</v>
      </c>
      <c r="N40" s="79">
        <v>13720000</v>
      </c>
      <c r="O40" s="83">
        <v>13720000</v>
      </c>
      <c r="P40" s="79"/>
      <c r="Q40" s="102"/>
    </row>
    <row r="41" spans="1:17" s="20" customFormat="1" ht="60" customHeight="1" x14ac:dyDescent="0.2">
      <c r="A41" s="52"/>
      <c r="B41" s="55" t="s">
        <v>8</v>
      </c>
      <c r="C41" s="58" t="s">
        <v>32</v>
      </c>
      <c r="D41" s="61" t="s">
        <v>41</v>
      </c>
      <c r="E41" s="74">
        <v>40000000</v>
      </c>
      <c r="F41" s="79">
        <v>0</v>
      </c>
      <c r="G41" s="83">
        <v>0</v>
      </c>
      <c r="H41" s="79">
        <v>0</v>
      </c>
      <c r="I41" s="83">
        <v>0</v>
      </c>
      <c r="J41" s="79">
        <v>0</v>
      </c>
      <c r="K41" s="83">
        <v>0</v>
      </c>
      <c r="L41" s="79">
        <v>0</v>
      </c>
      <c r="M41" s="83">
        <v>0</v>
      </c>
      <c r="N41" s="79">
        <f>14000000+14000000</f>
        <v>28000000</v>
      </c>
      <c r="O41" s="96">
        <v>0</v>
      </c>
      <c r="P41" s="79"/>
      <c r="Q41" s="102"/>
    </row>
    <row r="42" spans="1:17" s="20" customFormat="1" ht="60" customHeight="1" x14ac:dyDescent="0.2">
      <c r="A42" s="52"/>
      <c r="B42" s="55" t="s">
        <v>8</v>
      </c>
      <c r="C42" s="58" t="s">
        <v>32</v>
      </c>
      <c r="D42" s="61" t="s">
        <v>45</v>
      </c>
      <c r="E42" s="74">
        <v>30000000</v>
      </c>
      <c r="F42" s="79">
        <v>0</v>
      </c>
      <c r="G42" s="83">
        <v>0</v>
      </c>
      <c r="H42" s="79">
        <v>0</v>
      </c>
      <c r="I42" s="83">
        <v>0</v>
      </c>
      <c r="J42" s="79">
        <v>0</v>
      </c>
      <c r="K42" s="83">
        <v>0</v>
      </c>
      <c r="L42" s="79">
        <v>0</v>
      </c>
      <c r="M42" s="83">
        <v>0</v>
      </c>
      <c r="N42" s="79">
        <f>10500000+10500000</f>
        <v>21000000</v>
      </c>
      <c r="O42" s="96">
        <v>0</v>
      </c>
      <c r="P42" s="79"/>
      <c r="Q42" s="102"/>
    </row>
    <row r="43" spans="1:17" s="20" customFormat="1" ht="60" customHeight="1" x14ac:dyDescent="0.2">
      <c r="A43" s="52"/>
      <c r="B43" s="55" t="s">
        <v>6</v>
      </c>
      <c r="C43" s="58" t="s">
        <v>32</v>
      </c>
      <c r="D43" s="61" t="s">
        <v>42</v>
      </c>
      <c r="E43" s="74">
        <v>49500000</v>
      </c>
      <c r="F43" s="79">
        <v>0</v>
      </c>
      <c r="G43" s="83">
        <v>0</v>
      </c>
      <c r="H43" s="79">
        <v>0</v>
      </c>
      <c r="I43" s="83">
        <v>0</v>
      </c>
      <c r="J43" s="79">
        <v>0</v>
      </c>
      <c r="K43" s="83">
        <v>0</v>
      </c>
      <c r="L43" s="79">
        <v>0</v>
      </c>
      <c r="M43" s="83">
        <v>0</v>
      </c>
      <c r="N43" s="79">
        <f>17325000+17325000</f>
        <v>34650000</v>
      </c>
      <c r="O43" s="96">
        <v>0</v>
      </c>
      <c r="P43" s="79"/>
      <c r="Q43" s="102"/>
    </row>
    <row r="44" spans="1:17" s="20" customFormat="1" ht="60" customHeight="1" x14ac:dyDescent="0.2">
      <c r="A44" s="52"/>
      <c r="B44" s="55" t="s">
        <v>8</v>
      </c>
      <c r="C44" s="58" t="s">
        <v>32</v>
      </c>
      <c r="D44" s="61" t="s">
        <v>43</v>
      </c>
      <c r="E44" s="74">
        <v>41000000</v>
      </c>
      <c r="F44" s="79">
        <v>0</v>
      </c>
      <c r="G44" s="83">
        <v>0</v>
      </c>
      <c r="H44" s="79">
        <v>0</v>
      </c>
      <c r="I44" s="83">
        <v>0</v>
      </c>
      <c r="J44" s="79">
        <v>0</v>
      </c>
      <c r="K44" s="83">
        <v>0</v>
      </c>
      <c r="L44" s="79">
        <v>0</v>
      </c>
      <c r="M44" s="83">
        <v>0</v>
      </c>
      <c r="N44" s="79">
        <f>14350000+14350000</f>
        <v>28700000</v>
      </c>
      <c r="O44" s="96">
        <v>0</v>
      </c>
      <c r="P44" s="79"/>
      <c r="Q44" s="102"/>
    </row>
    <row r="45" spans="1:17" s="20" customFormat="1" ht="60" customHeight="1" x14ac:dyDescent="0.2">
      <c r="A45" s="52"/>
      <c r="B45" s="55" t="s">
        <v>8</v>
      </c>
      <c r="C45" s="58" t="s">
        <v>32</v>
      </c>
      <c r="D45" s="61" t="s">
        <v>66</v>
      </c>
      <c r="E45" s="74">
        <v>26510000</v>
      </c>
      <c r="F45" s="79">
        <v>0</v>
      </c>
      <c r="G45" s="83">
        <v>0</v>
      </c>
      <c r="H45" s="79">
        <v>0</v>
      </c>
      <c r="I45" s="83">
        <v>0</v>
      </c>
      <c r="J45" s="79">
        <v>0</v>
      </c>
      <c r="K45" s="83">
        <v>0</v>
      </c>
      <c r="L45" s="79">
        <v>0</v>
      </c>
      <c r="M45" s="83">
        <v>0</v>
      </c>
      <c r="N45" s="79">
        <v>9278500</v>
      </c>
      <c r="O45" s="96">
        <v>9278500</v>
      </c>
      <c r="P45" s="79"/>
      <c r="Q45" s="102"/>
    </row>
    <row r="46" spans="1:17" s="20" customFormat="1" ht="60" customHeight="1" x14ac:dyDescent="0.2">
      <c r="A46" s="52"/>
      <c r="B46" s="55" t="s">
        <v>6</v>
      </c>
      <c r="C46" s="58" t="s">
        <v>32</v>
      </c>
      <c r="D46" s="61" t="s">
        <v>47</v>
      </c>
      <c r="E46" s="74">
        <v>40200000</v>
      </c>
      <c r="F46" s="79">
        <v>0</v>
      </c>
      <c r="G46" s="83">
        <v>0</v>
      </c>
      <c r="H46" s="79">
        <v>0</v>
      </c>
      <c r="I46" s="83">
        <v>0</v>
      </c>
      <c r="J46" s="79">
        <v>0</v>
      </c>
      <c r="K46" s="83">
        <v>0</v>
      </c>
      <c r="L46" s="79">
        <v>0</v>
      </c>
      <c r="M46" s="83">
        <v>0</v>
      </c>
      <c r="N46" s="79">
        <f>14070000+14070000</f>
        <v>28140000</v>
      </c>
      <c r="O46" s="96">
        <v>0</v>
      </c>
      <c r="P46" s="79"/>
      <c r="Q46" s="102"/>
    </row>
    <row r="47" spans="1:17" s="20" customFormat="1" ht="60" customHeight="1" x14ac:dyDescent="0.2">
      <c r="A47" s="52"/>
      <c r="B47" s="55" t="s">
        <v>1</v>
      </c>
      <c r="C47" s="58" t="s">
        <v>32</v>
      </c>
      <c r="D47" s="61" t="s">
        <v>44</v>
      </c>
      <c r="E47" s="74">
        <v>17500000</v>
      </c>
      <c r="F47" s="79">
        <v>0</v>
      </c>
      <c r="G47" s="83">
        <v>0</v>
      </c>
      <c r="H47" s="79">
        <v>0</v>
      </c>
      <c r="I47" s="83">
        <v>0</v>
      </c>
      <c r="J47" s="79">
        <v>0</v>
      </c>
      <c r="K47" s="83">
        <v>0</v>
      </c>
      <c r="L47" s="79">
        <v>0</v>
      </c>
      <c r="M47" s="83">
        <v>0</v>
      </c>
      <c r="N47" s="79">
        <f>6125000+6125000</f>
        <v>12250000</v>
      </c>
      <c r="O47" s="96">
        <v>0</v>
      </c>
      <c r="P47" s="79"/>
      <c r="Q47" s="102"/>
    </row>
    <row r="48" spans="1:17" s="20" customFormat="1" ht="60" customHeight="1" x14ac:dyDescent="0.2">
      <c r="A48" s="52"/>
      <c r="B48" s="55" t="s">
        <v>8</v>
      </c>
      <c r="C48" s="58" t="s">
        <v>32</v>
      </c>
      <c r="D48" s="61" t="s">
        <v>62</v>
      </c>
      <c r="E48" s="74">
        <v>28000000</v>
      </c>
      <c r="F48" s="79">
        <v>0</v>
      </c>
      <c r="G48" s="83">
        <v>0</v>
      </c>
      <c r="H48" s="79">
        <v>0</v>
      </c>
      <c r="I48" s="83">
        <v>0</v>
      </c>
      <c r="J48" s="79">
        <v>0</v>
      </c>
      <c r="K48" s="83">
        <v>0</v>
      </c>
      <c r="L48" s="79">
        <v>0</v>
      </c>
      <c r="M48" s="83">
        <v>0</v>
      </c>
      <c r="N48" s="79">
        <v>0</v>
      </c>
      <c r="O48" s="96">
        <v>19600000</v>
      </c>
      <c r="P48" s="79"/>
      <c r="Q48" s="102"/>
    </row>
    <row r="49" spans="1:17" s="20" customFormat="1" ht="60" customHeight="1" x14ac:dyDescent="0.2">
      <c r="A49" s="52"/>
      <c r="B49" s="55" t="s">
        <v>6</v>
      </c>
      <c r="C49" s="58" t="s">
        <v>32</v>
      </c>
      <c r="D49" s="61" t="s">
        <v>63</v>
      </c>
      <c r="E49" s="74">
        <v>30000000</v>
      </c>
      <c r="F49" s="79">
        <v>0</v>
      </c>
      <c r="G49" s="83">
        <v>0</v>
      </c>
      <c r="H49" s="79">
        <v>0</v>
      </c>
      <c r="I49" s="83">
        <v>0</v>
      </c>
      <c r="J49" s="79">
        <v>0</v>
      </c>
      <c r="K49" s="83">
        <v>0</v>
      </c>
      <c r="L49" s="79">
        <v>0</v>
      </c>
      <c r="M49" s="83">
        <v>0</v>
      </c>
      <c r="N49" s="79">
        <v>0</v>
      </c>
      <c r="O49" s="96">
        <v>21000000</v>
      </c>
      <c r="P49" s="79"/>
      <c r="Q49" s="102"/>
    </row>
    <row r="50" spans="1:17" s="20" customFormat="1" ht="60" customHeight="1" x14ac:dyDescent="0.2">
      <c r="A50" s="52"/>
      <c r="B50" s="55" t="s">
        <v>8</v>
      </c>
      <c r="C50" s="58" t="s">
        <v>32</v>
      </c>
      <c r="D50" s="61" t="s">
        <v>67</v>
      </c>
      <c r="E50" s="74">
        <v>12000000</v>
      </c>
      <c r="F50" s="79"/>
      <c r="G50" s="83"/>
      <c r="H50" s="79"/>
      <c r="I50" s="83"/>
      <c r="J50" s="79"/>
      <c r="K50" s="83"/>
      <c r="L50" s="79"/>
      <c r="M50" s="83"/>
      <c r="N50" s="79"/>
      <c r="O50" s="96">
        <v>12000000</v>
      </c>
      <c r="P50" s="79"/>
      <c r="Q50" s="102"/>
    </row>
    <row r="51" spans="1:17" s="20" customFormat="1" ht="60" customHeight="1" x14ac:dyDescent="0.2">
      <c r="A51" s="52"/>
      <c r="B51" s="55" t="s">
        <v>8</v>
      </c>
      <c r="C51" s="58" t="s">
        <v>32</v>
      </c>
      <c r="D51" s="61" t="s">
        <v>68</v>
      </c>
      <c r="E51" s="74">
        <v>12000000</v>
      </c>
      <c r="F51" s="79"/>
      <c r="G51" s="83"/>
      <c r="H51" s="79"/>
      <c r="I51" s="83"/>
      <c r="J51" s="79"/>
      <c r="K51" s="83"/>
      <c r="L51" s="79"/>
      <c r="M51" s="83"/>
      <c r="N51" s="79"/>
      <c r="O51" s="96">
        <v>12000000</v>
      </c>
      <c r="P51" s="79"/>
      <c r="Q51" s="102"/>
    </row>
    <row r="52" spans="1:17" s="20" customFormat="1" ht="60" customHeight="1" x14ac:dyDescent="0.2">
      <c r="A52" s="52"/>
      <c r="B52" s="55" t="s">
        <v>8</v>
      </c>
      <c r="C52" s="58" t="s">
        <v>32</v>
      </c>
      <c r="D52" s="61" t="s">
        <v>69</v>
      </c>
      <c r="E52" s="74">
        <v>12000000</v>
      </c>
      <c r="F52" s="79"/>
      <c r="G52" s="83"/>
      <c r="H52" s="79"/>
      <c r="I52" s="83"/>
      <c r="J52" s="79"/>
      <c r="K52" s="83"/>
      <c r="L52" s="79"/>
      <c r="M52" s="83"/>
      <c r="N52" s="79"/>
      <c r="O52" s="96">
        <v>12000000</v>
      </c>
      <c r="P52" s="79"/>
      <c r="Q52" s="102"/>
    </row>
    <row r="53" spans="1:17" s="20" customFormat="1" ht="60" customHeight="1" x14ac:dyDescent="0.2">
      <c r="A53" s="52"/>
      <c r="B53" s="55" t="s">
        <v>6</v>
      </c>
      <c r="C53" s="58" t="s">
        <v>32</v>
      </c>
      <c r="D53" s="61" t="s">
        <v>70</v>
      </c>
      <c r="E53" s="74">
        <v>9000000</v>
      </c>
      <c r="F53" s="79"/>
      <c r="G53" s="83"/>
      <c r="H53" s="79"/>
      <c r="I53" s="83"/>
      <c r="J53" s="79"/>
      <c r="K53" s="83"/>
      <c r="L53" s="79"/>
      <c r="M53" s="83"/>
      <c r="N53" s="79"/>
      <c r="O53" s="96">
        <v>9000000</v>
      </c>
      <c r="P53" s="79"/>
      <c r="Q53" s="102"/>
    </row>
    <row r="54" spans="1:17" s="20" customFormat="1" ht="60" customHeight="1" x14ac:dyDescent="0.2">
      <c r="A54" s="52"/>
      <c r="B54" s="55" t="s">
        <v>8</v>
      </c>
      <c r="C54" s="58" t="s">
        <v>32</v>
      </c>
      <c r="D54" s="61" t="s">
        <v>80</v>
      </c>
      <c r="E54" s="74">
        <v>12000000</v>
      </c>
      <c r="F54" s="79"/>
      <c r="G54" s="83"/>
      <c r="H54" s="79"/>
      <c r="I54" s="83"/>
      <c r="J54" s="79"/>
      <c r="K54" s="83"/>
      <c r="L54" s="79"/>
      <c r="M54" s="83"/>
      <c r="N54" s="79"/>
      <c r="O54" s="96">
        <v>10000000</v>
      </c>
      <c r="P54" s="79"/>
      <c r="Q54" s="102"/>
    </row>
    <row r="55" spans="1:17" s="20" customFormat="1" ht="60" customHeight="1" x14ac:dyDescent="0.2">
      <c r="A55" s="52"/>
      <c r="B55" s="55" t="s">
        <v>8</v>
      </c>
      <c r="C55" s="58" t="s">
        <v>32</v>
      </c>
      <c r="D55" s="61" t="s">
        <v>81</v>
      </c>
      <c r="E55" s="74">
        <v>12000000</v>
      </c>
      <c r="F55" s="79"/>
      <c r="G55" s="83"/>
      <c r="H55" s="79"/>
      <c r="I55" s="83"/>
      <c r="J55" s="79"/>
      <c r="K55" s="83"/>
      <c r="L55" s="79"/>
      <c r="M55" s="83"/>
      <c r="N55" s="79"/>
      <c r="O55" s="96">
        <v>12000000</v>
      </c>
      <c r="P55" s="79"/>
      <c r="Q55" s="102"/>
    </row>
    <row r="56" spans="1:17" s="20" customFormat="1" ht="60" customHeight="1" x14ac:dyDescent="0.2">
      <c r="A56" s="52"/>
      <c r="B56" s="55" t="s">
        <v>8</v>
      </c>
      <c r="C56" s="58" t="s">
        <v>32</v>
      </c>
      <c r="D56" s="61" t="s">
        <v>82</v>
      </c>
      <c r="E56" s="74">
        <v>12000000</v>
      </c>
      <c r="F56" s="79"/>
      <c r="G56" s="83"/>
      <c r="H56" s="79"/>
      <c r="I56" s="83"/>
      <c r="J56" s="79"/>
      <c r="K56" s="83"/>
      <c r="L56" s="79"/>
      <c r="M56" s="83"/>
      <c r="N56" s="79"/>
      <c r="O56" s="96">
        <v>12000000</v>
      </c>
      <c r="P56" s="79"/>
      <c r="Q56" s="102"/>
    </row>
    <row r="57" spans="1:17" s="20" customFormat="1" ht="60" customHeight="1" x14ac:dyDescent="0.2">
      <c r="A57" s="52"/>
      <c r="B57" s="55" t="s">
        <v>8</v>
      </c>
      <c r="C57" s="58" t="s">
        <v>32</v>
      </c>
      <c r="D57" s="61" t="s">
        <v>71</v>
      </c>
      <c r="E57" s="74">
        <v>12000000</v>
      </c>
      <c r="F57" s="79"/>
      <c r="G57" s="83"/>
      <c r="H57" s="79"/>
      <c r="I57" s="83"/>
      <c r="J57" s="79"/>
      <c r="K57" s="83"/>
      <c r="L57" s="79"/>
      <c r="M57" s="83"/>
      <c r="N57" s="79"/>
      <c r="O57" s="96">
        <v>12000000</v>
      </c>
      <c r="P57" s="79"/>
      <c r="Q57" s="102"/>
    </row>
    <row r="58" spans="1:17" s="20" customFormat="1" ht="60" customHeight="1" x14ac:dyDescent="0.2">
      <c r="A58" s="52"/>
      <c r="B58" s="55" t="s">
        <v>8</v>
      </c>
      <c r="C58" s="58" t="s">
        <v>32</v>
      </c>
      <c r="D58" s="61" t="s">
        <v>72</v>
      </c>
      <c r="E58" s="74">
        <v>12000000</v>
      </c>
      <c r="F58" s="79"/>
      <c r="G58" s="83"/>
      <c r="H58" s="79"/>
      <c r="I58" s="83"/>
      <c r="J58" s="79"/>
      <c r="K58" s="83"/>
      <c r="L58" s="79"/>
      <c r="M58" s="83"/>
      <c r="N58" s="79"/>
      <c r="O58" s="96">
        <v>12000000</v>
      </c>
      <c r="P58" s="79"/>
      <c r="Q58" s="102"/>
    </row>
    <row r="59" spans="1:17" s="20" customFormat="1" ht="60" customHeight="1" x14ac:dyDescent="0.2">
      <c r="A59" s="52"/>
      <c r="B59" s="55" t="s">
        <v>8</v>
      </c>
      <c r="C59" s="58" t="s">
        <v>32</v>
      </c>
      <c r="D59" s="61" t="s">
        <v>83</v>
      </c>
      <c r="E59" s="74">
        <v>10000000</v>
      </c>
      <c r="F59" s="79"/>
      <c r="G59" s="83"/>
      <c r="H59" s="79"/>
      <c r="I59" s="83"/>
      <c r="J59" s="79"/>
      <c r="K59" s="83"/>
      <c r="L59" s="79"/>
      <c r="M59" s="83"/>
      <c r="N59" s="79"/>
      <c r="O59" s="96">
        <v>10000000</v>
      </c>
      <c r="P59" s="79"/>
      <c r="Q59" s="102"/>
    </row>
    <row r="60" spans="1:17" s="20" customFormat="1" ht="60" customHeight="1" x14ac:dyDescent="0.2">
      <c r="A60" s="52"/>
      <c r="B60" s="55" t="s">
        <v>8</v>
      </c>
      <c r="C60" s="58" t="s">
        <v>32</v>
      </c>
      <c r="D60" s="61" t="s">
        <v>84</v>
      </c>
      <c r="E60" s="74">
        <v>12000000</v>
      </c>
      <c r="F60" s="79"/>
      <c r="G60" s="83"/>
      <c r="H60" s="79"/>
      <c r="I60" s="83"/>
      <c r="J60" s="79"/>
      <c r="K60" s="83"/>
      <c r="L60" s="79"/>
      <c r="M60" s="83"/>
      <c r="N60" s="79"/>
      <c r="O60" s="96">
        <v>12000000</v>
      </c>
      <c r="P60" s="79"/>
      <c r="Q60" s="102"/>
    </row>
    <row r="61" spans="1:17" s="20" customFormat="1" ht="60" customHeight="1" x14ac:dyDescent="0.2">
      <c r="A61" s="52"/>
      <c r="B61" s="55" t="s">
        <v>8</v>
      </c>
      <c r="C61" s="58" t="s">
        <v>32</v>
      </c>
      <c r="D61" s="61" t="s">
        <v>73</v>
      </c>
      <c r="E61" s="74">
        <v>12000000</v>
      </c>
      <c r="F61" s="79"/>
      <c r="G61" s="83"/>
      <c r="H61" s="79"/>
      <c r="I61" s="83"/>
      <c r="J61" s="79"/>
      <c r="K61" s="83"/>
      <c r="L61" s="79"/>
      <c r="M61" s="83"/>
      <c r="N61" s="79"/>
      <c r="O61" s="96">
        <v>12000000</v>
      </c>
      <c r="P61" s="79"/>
      <c r="Q61" s="102"/>
    </row>
    <row r="62" spans="1:17" s="20" customFormat="1" ht="60" customHeight="1" x14ac:dyDescent="0.2">
      <c r="A62" s="52"/>
      <c r="B62" s="55" t="s">
        <v>8</v>
      </c>
      <c r="C62" s="58" t="s">
        <v>32</v>
      </c>
      <c r="D62" s="61" t="s">
        <v>74</v>
      </c>
      <c r="E62" s="74">
        <v>12000000</v>
      </c>
      <c r="F62" s="79"/>
      <c r="G62" s="83"/>
      <c r="H62" s="79"/>
      <c r="I62" s="83"/>
      <c r="J62" s="79"/>
      <c r="K62" s="83"/>
      <c r="L62" s="79"/>
      <c r="M62" s="83"/>
      <c r="N62" s="79"/>
      <c r="O62" s="96">
        <v>12000000</v>
      </c>
      <c r="P62" s="79"/>
      <c r="Q62" s="102"/>
    </row>
    <row r="63" spans="1:17" s="20" customFormat="1" ht="60" customHeight="1" x14ac:dyDescent="0.2">
      <c r="A63" s="52"/>
      <c r="B63" s="55" t="s">
        <v>8</v>
      </c>
      <c r="C63" s="58" t="s">
        <v>32</v>
      </c>
      <c r="D63" s="61" t="s">
        <v>75</v>
      </c>
      <c r="E63" s="74">
        <v>12000000</v>
      </c>
      <c r="F63" s="79"/>
      <c r="G63" s="83"/>
      <c r="H63" s="79"/>
      <c r="I63" s="83"/>
      <c r="J63" s="79"/>
      <c r="K63" s="83"/>
      <c r="L63" s="79"/>
      <c r="M63" s="83"/>
      <c r="N63" s="79"/>
      <c r="O63" s="96">
        <v>12000000</v>
      </c>
      <c r="P63" s="79"/>
      <c r="Q63" s="102"/>
    </row>
    <row r="64" spans="1:17" s="20" customFormat="1" ht="60" customHeight="1" x14ac:dyDescent="0.2">
      <c r="A64" s="52"/>
      <c r="B64" s="55" t="s">
        <v>6</v>
      </c>
      <c r="C64" s="58" t="s">
        <v>32</v>
      </c>
      <c r="D64" s="61" t="s">
        <v>76</v>
      </c>
      <c r="E64" s="74">
        <v>12000000</v>
      </c>
      <c r="F64" s="79"/>
      <c r="G64" s="83"/>
      <c r="H64" s="79"/>
      <c r="I64" s="83"/>
      <c r="J64" s="79"/>
      <c r="K64" s="83"/>
      <c r="L64" s="79"/>
      <c r="M64" s="83"/>
      <c r="N64" s="79"/>
      <c r="O64" s="96">
        <v>12000000</v>
      </c>
      <c r="P64" s="79"/>
      <c r="Q64" s="102"/>
    </row>
    <row r="65" spans="1:17" s="20" customFormat="1" ht="60" customHeight="1" x14ac:dyDescent="0.2">
      <c r="A65" s="52"/>
      <c r="B65" s="55" t="s">
        <v>8</v>
      </c>
      <c r="C65" s="58" t="s">
        <v>32</v>
      </c>
      <c r="D65" s="61" t="s">
        <v>85</v>
      </c>
      <c r="E65" s="74">
        <v>12000000</v>
      </c>
      <c r="F65" s="79"/>
      <c r="G65" s="83"/>
      <c r="H65" s="79"/>
      <c r="I65" s="83"/>
      <c r="J65" s="79"/>
      <c r="K65" s="83"/>
      <c r="L65" s="79"/>
      <c r="M65" s="83"/>
      <c r="N65" s="79"/>
      <c r="O65" s="96">
        <v>12000000</v>
      </c>
      <c r="P65" s="79"/>
      <c r="Q65" s="102"/>
    </row>
    <row r="66" spans="1:17" s="20" customFormat="1" ht="60" customHeight="1" x14ac:dyDescent="0.2">
      <c r="A66" s="52"/>
      <c r="B66" s="55" t="s">
        <v>8</v>
      </c>
      <c r="C66" s="58" t="s">
        <v>32</v>
      </c>
      <c r="D66" s="61" t="s">
        <v>77</v>
      </c>
      <c r="E66" s="74">
        <v>12000000</v>
      </c>
      <c r="F66" s="79"/>
      <c r="G66" s="83"/>
      <c r="H66" s="79"/>
      <c r="I66" s="83"/>
      <c r="J66" s="79"/>
      <c r="K66" s="83"/>
      <c r="L66" s="79"/>
      <c r="M66" s="83"/>
      <c r="N66" s="79"/>
      <c r="O66" s="96">
        <v>12000000</v>
      </c>
      <c r="P66" s="79"/>
      <c r="Q66" s="102"/>
    </row>
    <row r="67" spans="1:17" s="20" customFormat="1" ht="60" customHeight="1" x14ac:dyDescent="0.2">
      <c r="A67" s="52"/>
      <c r="B67" s="55" t="s">
        <v>6</v>
      </c>
      <c r="C67" s="58" t="s">
        <v>32</v>
      </c>
      <c r="D67" s="61" t="s">
        <v>64</v>
      </c>
      <c r="E67" s="74">
        <v>30000000</v>
      </c>
      <c r="F67" s="79">
        <v>0</v>
      </c>
      <c r="G67" s="83">
        <v>0</v>
      </c>
      <c r="H67" s="79">
        <v>0</v>
      </c>
      <c r="I67" s="83">
        <v>0</v>
      </c>
      <c r="J67" s="79">
        <v>0</v>
      </c>
      <c r="K67" s="83">
        <v>0</v>
      </c>
      <c r="L67" s="79">
        <v>0</v>
      </c>
      <c r="M67" s="83">
        <v>0</v>
      </c>
      <c r="N67" s="79">
        <v>0</v>
      </c>
      <c r="O67" s="96">
        <v>21000000</v>
      </c>
      <c r="P67" s="79"/>
      <c r="Q67" s="102"/>
    </row>
    <row r="68" spans="1:17" s="20" customFormat="1" ht="60" customHeight="1" thickBot="1" x14ac:dyDescent="0.25">
      <c r="A68" s="52"/>
      <c r="B68" s="56" t="s">
        <v>8</v>
      </c>
      <c r="C68" s="59" t="s">
        <v>31</v>
      </c>
      <c r="D68" s="62" t="s">
        <v>65</v>
      </c>
      <c r="E68" s="75">
        <v>535500</v>
      </c>
      <c r="F68" s="80">
        <v>0</v>
      </c>
      <c r="G68" s="84">
        <v>0</v>
      </c>
      <c r="H68" s="80">
        <v>0</v>
      </c>
      <c r="I68" s="84">
        <v>0</v>
      </c>
      <c r="J68" s="80">
        <v>0</v>
      </c>
      <c r="K68" s="84">
        <v>0</v>
      </c>
      <c r="L68" s="80">
        <v>0</v>
      </c>
      <c r="M68" s="84">
        <v>0</v>
      </c>
      <c r="N68" s="80">
        <v>0</v>
      </c>
      <c r="O68" s="97">
        <v>535500</v>
      </c>
      <c r="P68" s="80"/>
      <c r="Q68" s="103"/>
    </row>
    <row r="69" spans="1:17" ht="44.25" customHeight="1" thickBot="1" x14ac:dyDescent="0.25">
      <c r="A69" s="5"/>
      <c r="B69" s="51" t="s">
        <v>28</v>
      </c>
      <c r="C69" s="60"/>
      <c r="D69" s="63"/>
      <c r="E69" s="76">
        <f>SUM(E25:E68)</f>
        <v>1256989500</v>
      </c>
      <c r="F69" s="81">
        <f t="shared" ref="F69:N69" si="0">SUM(F25:F68)</f>
        <v>0</v>
      </c>
      <c r="G69" s="85">
        <f t="shared" si="0"/>
        <v>18558999</v>
      </c>
      <c r="H69" s="81">
        <f t="shared" si="0"/>
        <v>0</v>
      </c>
      <c r="I69" s="85">
        <f t="shared" si="0"/>
        <v>0</v>
      </c>
      <c r="J69" s="81">
        <f t="shared" si="0"/>
        <v>0</v>
      </c>
      <c r="K69" s="85">
        <f t="shared" si="0"/>
        <v>10400000</v>
      </c>
      <c r="L69" s="81">
        <f t="shared" si="0"/>
        <v>5400000</v>
      </c>
      <c r="M69" s="85">
        <f t="shared" si="0"/>
        <v>30512500</v>
      </c>
      <c r="N69" s="81">
        <f t="shared" si="0"/>
        <v>395585499</v>
      </c>
      <c r="O69" s="85">
        <f>SUM(O25:O68)</f>
        <v>282134000</v>
      </c>
      <c r="P69" s="105">
        <f>SUM(P25:P47)</f>
        <v>0</v>
      </c>
      <c r="Q69" s="104">
        <f>SUM(Q25:Q47)</f>
        <v>0</v>
      </c>
    </row>
    <row r="70" spans="1:17" ht="12.75" customHeight="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7"/>
    </row>
    <row r="71" spans="1:17" ht="25.5" customHeight="1" x14ac:dyDescent="0.2">
      <c r="A71" s="5"/>
      <c r="B71" s="23" t="s">
        <v>53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7"/>
    </row>
    <row r="72" spans="1:17" ht="25.5" customHeight="1" x14ac:dyDescent="0.2">
      <c r="A72" s="5"/>
      <c r="B72" s="24" t="s">
        <v>59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7"/>
    </row>
    <row r="73" spans="1:17" ht="25.5" customHeight="1" x14ac:dyDescent="0.2">
      <c r="A73" s="5"/>
      <c r="B73" s="24" t="s">
        <v>55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7"/>
    </row>
    <row r="74" spans="1:17" ht="25.5" customHeight="1" x14ac:dyDescent="0.2">
      <c r="A74" s="5"/>
      <c r="B74" s="24" t="s">
        <v>57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7"/>
    </row>
    <row r="75" spans="1:17" ht="25.5" customHeight="1" x14ac:dyDescent="0.2">
      <c r="A75" s="5"/>
      <c r="B75" s="2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7"/>
    </row>
    <row r="76" spans="1:17" ht="25.5" customHeight="1" x14ac:dyDescent="0.2">
      <c r="A76" s="5"/>
      <c r="B76" s="24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7"/>
    </row>
    <row r="77" spans="1:17" ht="12.75" customHeight="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7"/>
    </row>
    <row r="78" spans="1:17" ht="12.75" customHeight="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7"/>
    </row>
    <row r="79" spans="1:17" ht="12.75" customHeight="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7"/>
    </row>
    <row r="80" spans="1:17" ht="12.75" customHeight="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7"/>
    </row>
    <row r="81" spans="1:17" ht="12.75" customHeight="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7"/>
    </row>
    <row r="82" spans="1:17" ht="12.75" customHeight="1" x14ac:dyDescent="0.2">
      <c r="A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</row>
    <row r="83" spans="1:17" ht="12.75" customHeight="1" x14ac:dyDescent="0.2">
      <c r="A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7"/>
    </row>
    <row r="84" spans="1:17" ht="12.75" customHeight="1" x14ac:dyDescent="0.2">
      <c r="A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7"/>
    </row>
    <row r="85" spans="1:17" ht="12.75" customHeight="1" x14ac:dyDescent="0.2">
      <c r="A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7"/>
    </row>
    <row r="86" spans="1:17" ht="12.75" customHeight="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7"/>
    </row>
    <row r="87" spans="1:17" ht="12.75" customHeight="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7"/>
    </row>
    <row r="88" spans="1:17" ht="12.75" customHeight="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7"/>
    </row>
    <row r="89" spans="1:17" ht="12.75" customHeight="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7"/>
    </row>
    <row r="90" spans="1:17" ht="12.75" customHeight="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7"/>
    </row>
    <row r="91" spans="1:17" ht="12.75" customHeight="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7"/>
    </row>
    <row r="92" spans="1:17" ht="12.75" customHeight="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7"/>
    </row>
    <row r="93" spans="1:17" ht="12.75" customHeight="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7"/>
    </row>
    <row r="94" spans="1:17" ht="12.75" customHeight="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7"/>
    </row>
    <row r="95" spans="1:17" ht="12.75" customHeight="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7"/>
    </row>
    <row r="96" spans="1:17" ht="12.75" customHeight="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7"/>
    </row>
    <row r="97" spans="1:17" ht="12.75" customHeight="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7"/>
    </row>
    <row r="98" spans="1:17" ht="12.75" customHeight="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7"/>
    </row>
    <row r="99" spans="1:17" ht="12.75" customHeight="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7"/>
    </row>
    <row r="100" spans="1:17" ht="12.75" customHeight="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7"/>
    </row>
    <row r="101" spans="1:17" ht="12.75" customHeight="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7"/>
    </row>
    <row r="102" spans="1:17" ht="12.75" customHeight="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</row>
    <row r="103" spans="1:17" ht="12.75" customHeight="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7"/>
    </row>
    <row r="104" spans="1:17" ht="12.75" customHeight="1" x14ac:dyDescent="0.2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7"/>
    </row>
    <row r="105" spans="1:17" ht="12.75" customHeight="1" x14ac:dyDescent="0.2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7"/>
    </row>
    <row r="106" spans="1:17" ht="12.75" customHeight="1" x14ac:dyDescent="0.2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7"/>
    </row>
    <row r="107" spans="1:17" ht="12.75" customHeight="1" x14ac:dyDescent="0.2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7"/>
    </row>
    <row r="108" spans="1:17" ht="12.75" customHeight="1" x14ac:dyDescent="0.2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7"/>
    </row>
    <row r="109" spans="1:17" ht="12.75" customHeight="1" x14ac:dyDescent="0.2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7"/>
    </row>
    <row r="110" spans="1:17" ht="12.75" customHeight="1" x14ac:dyDescent="0.2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7"/>
    </row>
    <row r="111" spans="1:17" ht="12.75" customHeight="1" x14ac:dyDescent="0.2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7"/>
    </row>
    <row r="112" spans="1:17" ht="12.75" customHeight="1" x14ac:dyDescent="0.2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7"/>
    </row>
    <row r="113" spans="1:17" ht="12.75" customHeight="1" x14ac:dyDescent="0.2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7"/>
    </row>
    <row r="114" spans="1:17" ht="12.75" customHeight="1" x14ac:dyDescent="0.2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7"/>
    </row>
    <row r="115" spans="1:17" ht="12.75" customHeight="1" x14ac:dyDescent="0.2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7"/>
    </row>
    <row r="116" spans="1:17" ht="12.75" customHeight="1" x14ac:dyDescent="0.2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7"/>
    </row>
    <row r="117" spans="1:17" ht="12.75" customHeight="1" x14ac:dyDescent="0.2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7"/>
    </row>
    <row r="118" spans="1:17" ht="12.75" customHeight="1" x14ac:dyDescent="0.2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7"/>
    </row>
    <row r="119" spans="1:17" ht="12.75" customHeight="1" x14ac:dyDescent="0.2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7"/>
    </row>
    <row r="120" spans="1:17" ht="12.75" customHeight="1" x14ac:dyDescent="0.2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7"/>
    </row>
    <row r="121" spans="1:17" ht="12.75" customHeight="1" x14ac:dyDescent="0.2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7"/>
    </row>
    <row r="122" spans="1:17" ht="12.75" customHeight="1" x14ac:dyDescent="0.2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7"/>
    </row>
    <row r="123" spans="1:17" ht="12.75" customHeight="1" x14ac:dyDescent="0.2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7"/>
    </row>
    <row r="124" spans="1:17" ht="12.75" customHeight="1" x14ac:dyDescent="0.2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7"/>
    </row>
    <row r="125" spans="1:17" ht="12.75" customHeight="1" x14ac:dyDescent="0.2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7"/>
    </row>
    <row r="126" spans="1:17" ht="12.75" customHeight="1" x14ac:dyDescent="0.2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7"/>
    </row>
    <row r="127" spans="1:17" ht="12.75" customHeight="1" x14ac:dyDescent="0.2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7"/>
    </row>
    <row r="128" spans="1:17" ht="12.75" customHeight="1" x14ac:dyDescent="0.2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7"/>
    </row>
    <row r="129" spans="1:17" ht="12.75" customHeight="1" x14ac:dyDescent="0.2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7"/>
    </row>
    <row r="130" spans="1:17" ht="12.75" customHeight="1" x14ac:dyDescent="0.2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7"/>
    </row>
    <row r="131" spans="1:17" ht="12.75" customHeight="1" x14ac:dyDescent="0.2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7"/>
    </row>
    <row r="132" spans="1:17" ht="12.75" customHeight="1" x14ac:dyDescent="0.2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7"/>
    </row>
    <row r="133" spans="1:17" ht="12.75" customHeight="1" x14ac:dyDescent="0.2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7"/>
    </row>
    <row r="134" spans="1:17" ht="12.75" customHeight="1" x14ac:dyDescent="0.2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7"/>
    </row>
    <row r="135" spans="1:17" ht="12.75" customHeight="1" x14ac:dyDescent="0.2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7"/>
    </row>
    <row r="136" spans="1:17" ht="12.75" customHeight="1" x14ac:dyDescent="0.2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7"/>
    </row>
    <row r="137" spans="1:17" ht="12.75" customHeight="1" x14ac:dyDescent="0.2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7"/>
    </row>
    <row r="138" spans="1:17" ht="12.75" customHeight="1" x14ac:dyDescent="0.2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7"/>
    </row>
    <row r="139" spans="1:17" ht="12.75" customHeight="1" x14ac:dyDescent="0.2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7"/>
    </row>
    <row r="140" spans="1:17" ht="12.75" customHeight="1" x14ac:dyDescent="0.2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7"/>
    </row>
    <row r="141" spans="1:17" ht="12.75" customHeight="1" x14ac:dyDescent="0.2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7"/>
    </row>
    <row r="142" spans="1:17" ht="12.75" customHeight="1" x14ac:dyDescent="0.2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7"/>
    </row>
    <row r="143" spans="1:17" ht="12.75" customHeight="1" x14ac:dyDescent="0.2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7"/>
    </row>
    <row r="144" spans="1:17" ht="12.75" customHeight="1" x14ac:dyDescent="0.2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7"/>
    </row>
    <row r="145" spans="1:17" ht="12.75" customHeight="1" x14ac:dyDescent="0.2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7"/>
    </row>
    <row r="146" spans="1:17" ht="12.75" customHeight="1" x14ac:dyDescent="0.2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7"/>
    </row>
    <row r="147" spans="1:17" ht="12.75" customHeight="1" x14ac:dyDescent="0.2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7"/>
    </row>
    <row r="148" spans="1:17" ht="12.75" customHeight="1" x14ac:dyDescent="0.2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7"/>
    </row>
    <row r="149" spans="1:17" ht="12.75" customHeight="1" x14ac:dyDescent="0.2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7"/>
    </row>
    <row r="150" spans="1:17" ht="12.75" customHeight="1" x14ac:dyDescent="0.2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7"/>
    </row>
    <row r="151" spans="1:17" ht="12.75" customHeight="1" x14ac:dyDescent="0.2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7"/>
    </row>
    <row r="152" spans="1:17" ht="12.75" customHeight="1" x14ac:dyDescent="0.2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7"/>
    </row>
    <row r="153" spans="1:17" ht="12.75" customHeight="1" x14ac:dyDescent="0.2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7"/>
    </row>
    <row r="154" spans="1:17" ht="12.75" customHeight="1" x14ac:dyDescent="0.2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7"/>
    </row>
    <row r="155" spans="1:17" ht="12.75" customHeight="1" x14ac:dyDescent="0.2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7"/>
    </row>
    <row r="156" spans="1:17" ht="12.75" customHeight="1" x14ac:dyDescent="0.2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7"/>
    </row>
    <row r="157" spans="1:17" ht="12.75" customHeight="1" x14ac:dyDescent="0.2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7"/>
    </row>
    <row r="158" spans="1:17" ht="12.75" customHeight="1" x14ac:dyDescent="0.2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7"/>
    </row>
    <row r="159" spans="1:17" ht="12.75" customHeight="1" x14ac:dyDescent="0.2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7"/>
    </row>
    <row r="160" spans="1:17" ht="12.75" customHeight="1" x14ac:dyDescent="0.2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7"/>
    </row>
    <row r="161" spans="1:17" ht="12.75" customHeight="1" x14ac:dyDescent="0.2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7"/>
    </row>
    <row r="162" spans="1:17" ht="12.75" customHeight="1" x14ac:dyDescent="0.2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7"/>
    </row>
    <row r="163" spans="1:17" ht="12.75" customHeight="1" x14ac:dyDescent="0.2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7"/>
    </row>
    <row r="164" spans="1:17" ht="12.75" customHeight="1" x14ac:dyDescent="0.2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7"/>
    </row>
    <row r="165" spans="1:17" ht="12.75" customHeight="1" x14ac:dyDescent="0.2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7"/>
    </row>
    <row r="166" spans="1:17" ht="12.75" customHeight="1" x14ac:dyDescent="0.2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7"/>
    </row>
    <row r="167" spans="1:17" ht="12.75" customHeight="1" x14ac:dyDescent="0.2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"/>
    </row>
    <row r="168" spans="1:17" ht="12.75" customHeight="1" x14ac:dyDescent="0.2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"/>
    </row>
    <row r="169" spans="1:17" ht="12.75" customHeight="1" x14ac:dyDescent="0.2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7"/>
    </row>
    <row r="170" spans="1:17" ht="12.75" customHeight="1" x14ac:dyDescent="0.2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7"/>
    </row>
    <row r="171" spans="1:17" ht="12.75" customHeight="1" x14ac:dyDescent="0.2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7"/>
    </row>
    <row r="172" spans="1:17" ht="12.75" customHeight="1" x14ac:dyDescent="0.2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7"/>
    </row>
    <row r="173" spans="1:17" ht="12.75" customHeight="1" x14ac:dyDescent="0.2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7"/>
    </row>
    <row r="174" spans="1:17" ht="12.75" customHeight="1" x14ac:dyDescent="0.2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7"/>
    </row>
    <row r="175" spans="1:17" ht="12.75" customHeight="1" x14ac:dyDescent="0.2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7"/>
    </row>
    <row r="176" spans="1:17" ht="12.75" customHeight="1" x14ac:dyDescent="0.2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7"/>
    </row>
    <row r="177" spans="1:17" ht="12.75" customHeight="1" x14ac:dyDescent="0.2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7"/>
    </row>
    <row r="178" spans="1:17" ht="12.75" customHeight="1" x14ac:dyDescent="0.2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7"/>
    </row>
    <row r="179" spans="1:17" ht="12.75" customHeight="1" x14ac:dyDescent="0.2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7"/>
    </row>
    <row r="180" spans="1:17" ht="12.75" customHeight="1" x14ac:dyDescent="0.2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7"/>
    </row>
    <row r="181" spans="1:17" ht="12.75" customHeight="1" x14ac:dyDescent="0.2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7"/>
    </row>
    <row r="182" spans="1:17" ht="12.75" customHeight="1" x14ac:dyDescent="0.2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7"/>
    </row>
    <row r="183" spans="1:17" ht="12.75" customHeight="1" x14ac:dyDescent="0.2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7"/>
    </row>
    <row r="184" spans="1:17" ht="12.75" customHeight="1" x14ac:dyDescent="0.2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7"/>
    </row>
    <row r="185" spans="1:17" ht="12.75" customHeight="1" x14ac:dyDescent="0.2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7"/>
    </row>
    <row r="186" spans="1:17" ht="12.75" customHeight="1" x14ac:dyDescent="0.2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7"/>
    </row>
    <row r="187" spans="1:17" ht="12.75" customHeight="1" x14ac:dyDescent="0.2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7"/>
    </row>
    <row r="188" spans="1:17" ht="12.75" customHeight="1" x14ac:dyDescent="0.2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7"/>
    </row>
    <row r="189" spans="1:17" ht="12.75" customHeight="1" x14ac:dyDescent="0.2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7"/>
    </row>
    <row r="190" spans="1:17" ht="12.75" customHeight="1" x14ac:dyDescent="0.2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7"/>
    </row>
    <row r="191" spans="1:17" ht="12.75" customHeight="1" x14ac:dyDescent="0.2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7"/>
    </row>
    <row r="192" spans="1:17" ht="12.75" customHeight="1" x14ac:dyDescent="0.2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7"/>
    </row>
    <row r="193" spans="1:17" ht="12.75" customHeight="1" x14ac:dyDescent="0.2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7"/>
    </row>
    <row r="194" spans="1:17" ht="12.75" customHeight="1" x14ac:dyDescent="0.2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7"/>
    </row>
    <row r="195" spans="1:17" ht="12.75" customHeight="1" x14ac:dyDescent="0.2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7"/>
    </row>
    <row r="196" spans="1:17" ht="12.75" customHeight="1" x14ac:dyDescent="0.2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7"/>
    </row>
    <row r="197" spans="1:17" ht="12.75" customHeight="1" x14ac:dyDescent="0.2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7"/>
    </row>
    <row r="198" spans="1:17" ht="12.75" customHeight="1" x14ac:dyDescent="0.2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7"/>
    </row>
    <row r="199" spans="1:17" ht="12.75" customHeight="1" x14ac:dyDescent="0.2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7"/>
    </row>
    <row r="200" spans="1:17" ht="12.75" customHeight="1" x14ac:dyDescent="0.2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7"/>
    </row>
    <row r="201" spans="1:17" ht="12.75" customHeight="1" x14ac:dyDescent="0.2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7"/>
    </row>
    <row r="202" spans="1:17" ht="12.75" customHeight="1" x14ac:dyDescent="0.2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7"/>
    </row>
    <row r="203" spans="1:17" ht="12.75" customHeight="1" x14ac:dyDescent="0.2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7"/>
    </row>
    <row r="204" spans="1:17" ht="12.75" customHeight="1" x14ac:dyDescent="0.2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7"/>
    </row>
    <row r="205" spans="1:17" ht="12.75" customHeight="1" x14ac:dyDescent="0.2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7"/>
    </row>
    <row r="206" spans="1:17" ht="12.75" customHeight="1" x14ac:dyDescent="0.2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1:17" ht="12.75" customHeight="1" x14ac:dyDescent="0.2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7"/>
    </row>
    <row r="208" spans="1:17" ht="12.75" customHeight="1" x14ac:dyDescent="0.2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7"/>
    </row>
    <row r="209" spans="1:17" ht="12.75" customHeight="1" x14ac:dyDescent="0.2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7"/>
    </row>
    <row r="210" spans="1:17" ht="12.75" customHeight="1" x14ac:dyDescent="0.2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7"/>
    </row>
    <row r="211" spans="1:17" ht="12.75" customHeight="1" x14ac:dyDescent="0.2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7"/>
    </row>
    <row r="212" spans="1:17" ht="12.75" customHeight="1" x14ac:dyDescent="0.2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1:17" ht="12.75" customHeight="1" x14ac:dyDescent="0.2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7"/>
    </row>
    <row r="214" spans="1:17" ht="12.75" customHeight="1" x14ac:dyDescent="0.2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1:17" ht="12.75" customHeight="1" x14ac:dyDescent="0.2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1:17" ht="12.75" customHeight="1" x14ac:dyDescent="0.2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7"/>
    </row>
    <row r="217" spans="1:17" ht="12.75" customHeight="1" x14ac:dyDescent="0.2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1:17" ht="12.75" customHeight="1" x14ac:dyDescent="0.2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1:17" ht="12.75" customHeight="1" x14ac:dyDescent="0.2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7"/>
    </row>
    <row r="220" spans="1:17" ht="12.75" customHeight="1" x14ac:dyDescent="0.2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7"/>
    </row>
    <row r="221" spans="1:17" ht="12.75" customHeight="1" x14ac:dyDescent="0.2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7"/>
    </row>
    <row r="222" spans="1:17" ht="12.75" customHeight="1" x14ac:dyDescent="0.2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7"/>
    </row>
    <row r="223" spans="1:17" ht="12.75" customHeight="1" x14ac:dyDescent="0.2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7"/>
    </row>
    <row r="224" spans="1:17" ht="12.75" customHeight="1" x14ac:dyDescent="0.2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7"/>
    </row>
    <row r="225" spans="1:17" ht="12.75" customHeight="1" x14ac:dyDescent="0.2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7"/>
    </row>
    <row r="226" spans="1:17" ht="12.75" customHeight="1" x14ac:dyDescent="0.2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7"/>
    </row>
    <row r="227" spans="1:17" ht="12.75" customHeight="1" x14ac:dyDescent="0.2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7"/>
    </row>
    <row r="228" spans="1:17" ht="12.75" customHeight="1" x14ac:dyDescent="0.2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7"/>
    </row>
    <row r="229" spans="1:17" ht="12.75" customHeight="1" x14ac:dyDescent="0.2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7"/>
    </row>
    <row r="230" spans="1:17" ht="12.75" customHeight="1" x14ac:dyDescent="0.2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7"/>
    </row>
    <row r="231" spans="1:17" ht="12.75" customHeight="1" x14ac:dyDescent="0.2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7"/>
    </row>
    <row r="232" spans="1:17" ht="12.75" customHeight="1" x14ac:dyDescent="0.2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7"/>
    </row>
    <row r="233" spans="1:17" ht="12.75" customHeight="1" x14ac:dyDescent="0.2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7"/>
    </row>
    <row r="234" spans="1:17" ht="12.75" customHeight="1" x14ac:dyDescent="0.2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7"/>
    </row>
    <row r="235" spans="1:17" ht="12.75" customHeight="1" x14ac:dyDescent="0.2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7"/>
    </row>
    <row r="236" spans="1:17" ht="12.75" customHeight="1" x14ac:dyDescent="0.2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7"/>
    </row>
    <row r="237" spans="1:17" ht="12.75" customHeight="1" x14ac:dyDescent="0.2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7"/>
    </row>
    <row r="238" spans="1:17" ht="12.75" customHeight="1" x14ac:dyDescent="0.2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7"/>
    </row>
    <row r="239" spans="1:17" ht="12.75" customHeight="1" x14ac:dyDescent="0.2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7"/>
    </row>
    <row r="240" spans="1:17" ht="12.75" customHeight="1" x14ac:dyDescent="0.2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7"/>
    </row>
    <row r="241" spans="1:17" ht="12.75" customHeight="1" x14ac:dyDescent="0.2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7"/>
    </row>
    <row r="242" spans="1:17" ht="12.75" customHeight="1" x14ac:dyDescent="0.2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7"/>
    </row>
    <row r="243" spans="1:17" ht="12.75" customHeight="1" x14ac:dyDescent="0.2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7"/>
    </row>
    <row r="244" spans="1:17" ht="12.75" customHeight="1" x14ac:dyDescent="0.2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7"/>
    </row>
    <row r="245" spans="1:17" ht="12.75" customHeight="1" x14ac:dyDescent="0.2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7"/>
    </row>
    <row r="246" spans="1:17" ht="12.75" customHeight="1" x14ac:dyDescent="0.2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7"/>
    </row>
    <row r="247" spans="1:17" ht="12.75" customHeight="1" x14ac:dyDescent="0.2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7"/>
    </row>
    <row r="248" spans="1:17" ht="12.75" customHeight="1" x14ac:dyDescent="0.2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7"/>
    </row>
    <row r="249" spans="1:17" ht="12.75" customHeight="1" x14ac:dyDescent="0.2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7"/>
    </row>
    <row r="250" spans="1:17" ht="12.75" customHeight="1" x14ac:dyDescent="0.2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7"/>
    </row>
    <row r="251" spans="1:17" ht="12.75" customHeight="1" x14ac:dyDescent="0.2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7"/>
    </row>
    <row r="252" spans="1:17" ht="12.75" customHeight="1" x14ac:dyDescent="0.2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7"/>
    </row>
    <row r="253" spans="1:17" ht="12.75" customHeight="1" x14ac:dyDescent="0.2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7"/>
    </row>
    <row r="254" spans="1:17" ht="12.75" customHeight="1" x14ac:dyDescent="0.2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7"/>
    </row>
    <row r="255" spans="1:17" ht="12.75" customHeight="1" x14ac:dyDescent="0.2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7"/>
    </row>
    <row r="256" spans="1:17" ht="12.75" customHeight="1" x14ac:dyDescent="0.2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7"/>
    </row>
    <row r="257" spans="1:17" ht="12.75" customHeight="1" x14ac:dyDescent="0.2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7"/>
    </row>
    <row r="258" spans="1:17" ht="12.75" customHeight="1" x14ac:dyDescent="0.2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7"/>
    </row>
    <row r="259" spans="1:17" ht="12.75" customHeight="1" x14ac:dyDescent="0.2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7"/>
    </row>
    <row r="260" spans="1:17" ht="12.75" customHeight="1" x14ac:dyDescent="0.2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7"/>
    </row>
    <row r="261" spans="1:17" ht="12.75" customHeight="1" x14ac:dyDescent="0.2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7"/>
    </row>
    <row r="262" spans="1:17" ht="12.75" customHeight="1" x14ac:dyDescent="0.2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7"/>
    </row>
    <row r="263" spans="1:17" ht="12.75" customHeight="1" x14ac:dyDescent="0.2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7"/>
    </row>
    <row r="264" spans="1:17" ht="12.75" customHeight="1" x14ac:dyDescent="0.2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7"/>
    </row>
    <row r="265" spans="1:17" ht="12.75" customHeight="1" x14ac:dyDescent="0.2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7"/>
    </row>
    <row r="266" spans="1:17" ht="12.75" customHeight="1" x14ac:dyDescent="0.2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7"/>
    </row>
    <row r="267" spans="1:17" ht="12.75" customHeight="1" x14ac:dyDescent="0.2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7"/>
    </row>
    <row r="268" spans="1:17" ht="12.75" customHeight="1" x14ac:dyDescent="0.2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7"/>
    </row>
    <row r="269" spans="1:17" ht="12.75" customHeight="1" x14ac:dyDescent="0.2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7"/>
    </row>
    <row r="270" spans="1:17" ht="12.75" customHeight="1" x14ac:dyDescent="0.2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7"/>
    </row>
    <row r="271" spans="1:17" ht="12.75" customHeight="1" x14ac:dyDescent="0.2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7"/>
    </row>
    <row r="272" spans="1:17" ht="12.75" customHeight="1" x14ac:dyDescent="0.2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7"/>
    </row>
    <row r="273" spans="1:17" ht="12.75" customHeight="1" x14ac:dyDescent="0.2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7"/>
    </row>
    <row r="274" spans="1:17" ht="12.75" customHeight="1" x14ac:dyDescent="0.2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7"/>
    </row>
    <row r="275" spans="1:17" ht="12.75" customHeight="1" x14ac:dyDescent="0.2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7"/>
    </row>
    <row r="276" spans="1:17" ht="12.75" customHeight="1" x14ac:dyDescent="0.2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7"/>
    </row>
    <row r="277" spans="1:17" ht="12.75" customHeight="1" x14ac:dyDescent="0.2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7"/>
    </row>
    <row r="278" spans="1:17" ht="12.75" customHeight="1" x14ac:dyDescent="0.2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7"/>
    </row>
    <row r="279" spans="1:17" ht="12.75" customHeight="1" x14ac:dyDescent="0.2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7"/>
    </row>
    <row r="280" spans="1:17" ht="12.75" customHeight="1" x14ac:dyDescent="0.2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7"/>
    </row>
    <row r="281" spans="1:17" ht="12.75" customHeight="1" x14ac:dyDescent="0.2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7"/>
    </row>
    <row r="282" spans="1:17" ht="12.75" customHeight="1" x14ac:dyDescent="0.2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7"/>
    </row>
    <row r="283" spans="1:17" ht="12.75" customHeight="1" x14ac:dyDescent="0.2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7"/>
    </row>
    <row r="284" spans="1:17" ht="12.75" customHeight="1" x14ac:dyDescent="0.2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7"/>
    </row>
    <row r="285" spans="1:17" ht="12.75" customHeight="1" x14ac:dyDescent="0.2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7"/>
    </row>
    <row r="286" spans="1:17" ht="12.75" customHeight="1" x14ac:dyDescent="0.2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7"/>
    </row>
    <row r="287" spans="1:17" ht="12.75" customHeight="1" x14ac:dyDescent="0.2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7"/>
    </row>
    <row r="288" spans="1:17" ht="12.75" customHeight="1" x14ac:dyDescent="0.2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7"/>
    </row>
    <row r="289" spans="1:17" ht="12.75" customHeight="1" x14ac:dyDescent="0.2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7"/>
    </row>
    <row r="290" spans="1:17" ht="12.75" customHeight="1" x14ac:dyDescent="0.2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7"/>
    </row>
    <row r="291" spans="1:17" ht="12.75" customHeight="1" x14ac:dyDescent="0.2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7"/>
    </row>
    <row r="292" spans="1:17" ht="12.75" customHeight="1" x14ac:dyDescent="0.2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7"/>
    </row>
    <row r="293" spans="1:17" ht="12.75" customHeight="1" x14ac:dyDescent="0.2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7"/>
    </row>
    <row r="294" spans="1:17" ht="12.75" customHeight="1" x14ac:dyDescent="0.2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7"/>
    </row>
    <row r="295" spans="1:17" ht="12.75" customHeight="1" x14ac:dyDescent="0.2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7"/>
    </row>
    <row r="296" spans="1:17" ht="12.75" customHeight="1" x14ac:dyDescent="0.2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7"/>
    </row>
    <row r="297" spans="1:17" ht="12.75" customHeight="1" x14ac:dyDescent="0.2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7"/>
    </row>
    <row r="298" spans="1:17" ht="12.75" customHeight="1" x14ac:dyDescent="0.2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7"/>
    </row>
    <row r="299" spans="1:17" ht="12.75" customHeight="1" x14ac:dyDescent="0.2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7"/>
    </row>
    <row r="300" spans="1:17" ht="12.75" customHeight="1" x14ac:dyDescent="0.2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7"/>
    </row>
    <row r="301" spans="1:17" ht="12.75" customHeight="1" x14ac:dyDescent="0.2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7"/>
    </row>
    <row r="302" spans="1:17" ht="12.75" customHeight="1" x14ac:dyDescent="0.2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7"/>
    </row>
    <row r="303" spans="1:17" ht="12.75" customHeight="1" x14ac:dyDescent="0.2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7"/>
    </row>
    <row r="304" spans="1:17" ht="12.75" customHeight="1" x14ac:dyDescent="0.2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7"/>
    </row>
    <row r="305" spans="1:17" ht="12.75" customHeight="1" x14ac:dyDescent="0.2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7"/>
    </row>
    <row r="306" spans="1:17" ht="12.75" customHeight="1" x14ac:dyDescent="0.2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7"/>
    </row>
    <row r="307" spans="1:17" ht="12.75" customHeight="1" x14ac:dyDescent="0.2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7"/>
    </row>
    <row r="308" spans="1:17" ht="12.75" customHeight="1" x14ac:dyDescent="0.2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7"/>
    </row>
    <row r="309" spans="1:17" ht="12.75" customHeight="1" x14ac:dyDescent="0.2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7"/>
    </row>
    <row r="310" spans="1:17" ht="12.75" customHeight="1" x14ac:dyDescent="0.2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7"/>
    </row>
    <row r="311" spans="1:17" ht="12.75" customHeight="1" x14ac:dyDescent="0.2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7"/>
    </row>
    <row r="312" spans="1:17" ht="12.75" customHeight="1" x14ac:dyDescent="0.2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7"/>
    </row>
    <row r="313" spans="1:17" ht="12.75" customHeight="1" x14ac:dyDescent="0.2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7"/>
    </row>
    <row r="314" spans="1:17" ht="12.75" customHeight="1" x14ac:dyDescent="0.2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7"/>
    </row>
    <row r="315" spans="1:17" ht="12.75" customHeight="1" x14ac:dyDescent="0.2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7"/>
    </row>
    <row r="316" spans="1:17" ht="12.75" customHeight="1" x14ac:dyDescent="0.2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7"/>
    </row>
    <row r="317" spans="1:17" ht="12.75" customHeight="1" x14ac:dyDescent="0.2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7"/>
    </row>
    <row r="318" spans="1:17" ht="12.75" customHeight="1" x14ac:dyDescent="0.2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7"/>
    </row>
    <row r="319" spans="1:17" ht="12.75" customHeight="1" x14ac:dyDescent="0.2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7"/>
    </row>
    <row r="320" spans="1:17" ht="12.75" customHeight="1" x14ac:dyDescent="0.2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7"/>
    </row>
    <row r="321" spans="1:17" ht="12.75" customHeight="1" x14ac:dyDescent="0.2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7"/>
    </row>
    <row r="322" spans="1:17" ht="12.75" customHeight="1" x14ac:dyDescent="0.2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7"/>
    </row>
    <row r="323" spans="1:17" ht="12.75" customHeight="1" x14ac:dyDescent="0.2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7"/>
    </row>
    <row r="324" spans="1:17" ht="12.75" customHeight="1" x14ac:dyDescent="0.2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7"/>
    </row>
    <row r="325" spans="1:17" ht="12.75" customHeight="1" x14ac:dyDescent="0.2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7"/>
    </row>
    <row r="326" spans="1:17" ht="12.75" customHeight="1" x14ac:dyDescent="0.2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7"/>
    </row>
    <row r="327" spans="1:17" ht="12.75" customHeight="1" x14ac:dyDescent="0.2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7"/>
    </row>
    <row r="328" spans="1:17" ht="12.75" customHeight="1" x14ac:dyDescent="0.2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7"/>
    </row>
    <row r="329" spans="1:17" ht="12.75" customHeight="1" x14ac:dyDescent="0.2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7"/>
    </row>
    <row r="330" spans="1:17" ht="12.75" customHeight="1" x14ac:dyDescent="0.2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7"/>
    </row>
    <row r="331" spans="1:17" ht="12.75" customHeight="1" x14ac:dyDescent="0.2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7"/>
    </row>
    <row r="332" spans="1:17" ht="12.75" customHeight="1" x14ac:dyDescent="0.2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7"/>
    </row>
    <row r="333" spans="1:17" ht="12.75" customHeight="1" x14ac:dyDescent="0.2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7"/>
    </row>
    <row r="334" spans="1:17" ht="12.75" customHeight="1" x14ac:dyDescent="0.2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7"/>
    </row>
    <row r="335" spans="1:17" ht="12.75" customHeight="1" x14ac:dyDescent="0.2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7"/>
    </row>
    <row r="336" spans="1:17" ht="12.75" customHeight="1" x14ac:dyDescent="0.2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7"/>
    </row>
    <row r="337" spans="1:17" ht="12.75" customHeight="1" x14ac:dyDescent="0.2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7"/>
    </row>
    <row r="338" spans="1:17" ht="12.75" customHeight="1" x14ac:dyDescent="0.2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7"/>
    </row>
    <row r="339" spans="1:17" ht="12.75" customHeight="1" x14ac:dyDescent="0.2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7"/>
    </row>
    <row r="340" spans="1:17" ht="12.75" customHeight="1" x14ac:dyDescent="0.2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7"/>
    </row>
    <row r="341" spans="1:17" ht="12.75" customHeight="1" x14ac:dyDescent="0.2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7"/>
    </row>
    <row r="342" spans="1:17" ht="12.75" customHeight="1" x14ac:dyDescent="0.2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7"/>
    </row>
    <row r="343" spans="1:17" ht="12.75" customHeight="1" x14ac:dyDescent="0.2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7"/>
    </row>
    <row r="344" spans="1:17" ht="12.75" customHeight="1" x14ac:dyDescent="0.2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7"/>
    </row>
    <row r="345" spans="1:17" ht="12.75" customHeight="1" x14ac:dyDescent="0.2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7"/>
    </row>
    <row r="346" spans="1:17" ht="12.75" customHeight="1" x14ac:dyDescent="0.2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7"/>
    </row>
    <row r="347" spans="1:17" ht="12.75" customHeight="1" x14ac:dyDescent="0.2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7"/>
    </row>
    <row r="348" spans="1:17" ht="12.75" customHeight="1" x14ac:dyDescent="0.2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7"/>
    </row>
    <row r="349" spans="1:17" ht="12.75" customHeight="1" x14ac:dyDescent="0.2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7"/>
    </row>
    <row r="350" spans="1:17" ht="12.75" customHeight="1" x14ac:dyDescent="0.2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7"/>
    </row>
    <row r="351" spans="1:17" ht="12.75" customHeight="1" x14ac:dyDescent="0.2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7"/>
    </row>
    <row r="352" spans="1:17" ht="12.75" customHeight="1" x14ac:dyDescent="0.2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7"/>
    </row>
    <row r="353" spans="1:17" ht="12.75" customHeight="1" x14ac:dyDescent="0.2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7"/>
    </row>
    <row r="354" spans="1:17" ht="12.75" customHeight="1" x14ac:dyDescent="0.2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7"/>
    </row>
    <row r="355" spans="1:17" ht="12.75" customHeight="1" x14ac:dyDescent="0.2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7"/>
    </row>
    <row r="356" spans="1:17" ht="12.75" customHeight="1" x14ac:dyDescent="0.2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7"/>
    </row>
    <row r="357" spans="1:17" ht="12.75" customHeight="1" x14ac:dyDescent="0.2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7"/>
    </row>
    <row r="358" spans="1:17" ht="12.75" customHeight="1" x14ac:dyDescent="0.2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7"/>
    </row>
    <row r="359" spans="1:17" ht="12.75" customHeight="1" x14ac:dyDescent="0.2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7"/>
    </row>
    <row r="360" spans="1:17" ht="12.75" customHeight="1" x14ac:dyDescent="0.2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7"/>
    </row>
    <row r="361" spans="1:17" ht="12.75" customHeight="1" x14ac:dyDescent="0.2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7"/>
    </row>
    <row r="362" spans="1:17" ht="12.75" customHeight="1" x14ac:dyDescent="0.2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7"/>
    </row>
    <row r="363" spans="1:17" ht="12.75" customHeight="1" x14ac:dyDescent="0.2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7"/>
    </row>
    <row r="364" spans="1:17" ht="12.75" customHeight="1" x14ac:dyDescent="0.2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7"/>
    </row>
    <row r="365" spans="1:17" ht="12.75" customHeight="1" x14ac:dyDescent="0.2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7"/>
    </row>
    <row r="366" spans="1:17" ht="12.75" customHeight="1" x14ac:dyDescent="0.2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7"/>
    </row>
    <row r="367" spans="1:17" ht="12.75" customHeight="1" x14ac:dyDescent="0.2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7"/>
    </row>
    <row r="368" spans="1:17" ht="12.75" customHeight="1" x14ac:dyDescent="0.2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7"/>
    </row>
    <row r="369" spans="1:17" ht="12.75" customHeight="1" x14ac:dyDescent="0.2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7"/>
    </row>
    <row r="370" spans="1:17" ht="12.75" customHeight="1" x14ac:dyDescent="0.2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7"/>
    </row>
    <row r="371" spans="1:17" ht="12.75" customHeight="1" x14ac:dyDescent="0.2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7"/>
    </row>
    <row r="372" spans="1:17" ht="12.75" customHeight="1" x14ac:dyDescent="0.2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7"/>
    </row>
    <row r="373" spans="1:17" ht="12.75" customHeight="1" x14ac:dyDescent="0.2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7"/>
    </row>
    <row r="374" spans="1:17" ht="12.75" customHeight="1" x14ac:dyDescent="0.2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7"/>
    </row>
    <row r="375" spans="1:17" ht="12.75" customHeight="1" x14ac:dyDescent="0.2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7"/>
    </row>
    <row r="376" spans="1:17" ht="12.75" customHeight="1" x14ac:dyDescent="0.2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7"/>
    </row>
    <row r="377" spans="1:17" ht="12.75" customHeight="1" x14ac:dyDescent="0.2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7"/>
    </row>
    <row r="378" spans="1:17" ht="12.75" customHeight="1" x14ac:dyDescent="0.2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7"/>
    </row>
    <row r="379" spans="1:17" ht="12.75" customHeight="1" x14ac:dyDescent="0.2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7"/>
    </row>
    <row r="380" spans="1:17" ht="12.75" customHeight="1" x14ac:dyDescent="0.2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7"/>
    </row>
    <row r="381" spans="1:17" ht="12.75" customHeight="1" x14ac:dyDescent="0.2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7"/>
    </row>
    <row r="382" spans="1:17" ht="12.75" customHeight="1" x14ac:dyDescent="0.2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7"/>
    </row>
    <row r="383" spans="1:17" ht="12.75" customHeight="1" x14ac:dyDescent="0.2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7"/>
    </row>
    <row r="384" spans="1:17" ht="12.75" customHeight="1" x14ac:dyDescent="0.2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7"/>
    </row>
    <row r="385" spans="1:17" ht="12.75" customHeight="1" x14ac:dyDescent="0.2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7"/>
    </row>
    <row r="386" spans="1:17" ht="12.75" customHeight="1" x14ac:dyDescent="0.2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7"/>
    </row>
    <row r="387" spans="1:17" ht="12.75" customHeight="1" x14ac:dyDescent="0.2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7"/>
    </row>
    <row r="388" spans="1:17" ht="12.75" customHeight="1" x14ac:dyDescent="0.2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7"/>
    </row>
    <row r="389" spans="1:17" ht="12.75" customHeight="1" x14ac:dyDescent="0.2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7"/>
    </row>
    <row r="390" spans="1:17" ht="12.75" customHeight="1" x14ac:dyDescent="0.2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7"/>
    </row>
    <row r="391" spans="1:17" ht="12.75" customHeight="1" x14ac:dyDescent="0.2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7"/>
    </row>
    <row r="392" spans="1:17" ht="12.75" customHeight="1" x14ac:dyDescent="0.2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7"/>
    </row>
    <row r="393" spans="1:17" ht="12.75" customHeight="1" x14ac:dyDescent="0.2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7"/>
    </row>
    <row r="394" spans="1:17" ht="12.75" customHeight="1" x14ac:dyDescent="0.2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7"/>
    </row>
    <row r="395" spans="1:17" ht="12.75" customHeight="1" x14ac:dyDescent="0.2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7"/>
    </row>
    <row r="396" spans="1:17" ht="12.75" customHeight="1" x14ac:dyDescent="0.2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7"/>
    </row>
    <row r="397" spans="1:17" ht="12.75" customHeight="1" x14ac:dyDescent="0.2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7"/>
    </row>
    <row r="398" spans="1:17" ht="12.75" customHeight="1" x14ac:dyDescent="0.2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7"/>
    </row>
    <row r="399" spans="1:17" ht="12.75" customHeight="1" x14ac:dyDescent="0.2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7"/>
    </row>
    <row r="400" spans="1:17" ht="12.75" customHeight="1" x14ac:dyDescent="0.2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7"/>
    </row>
    <row r="401" spans="1:17" ht="12.75" customHeight="1" x14ac:dyDescent="0.2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7"/>
    </row>
    <row r="402" spans="1:17" ht="12.75" customHeight="1" x14ac:dyDescent="0.2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7"/>
    </row>
    <row r="403" spans="1:17" ht="12.75" customHeight="1" x14ac:dyDescent="0.2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7"/>
    </row>
    <row r="404" spans="1:17" ht="12.75" customHeight="1" x14ac:dyDescent="0.2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7"/>
    </row>
    <row r="405" spans="1:17" ht="12.75" customHeight="1" x14ac:dyDescent="0.2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7"/>
    </row>
    <row r="406" spans="1:17" ht="12.75" customHeight="1" x14ac:dyDescent="0.2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7"/>
    </row>
    <row r="407" spans="1:17" ht="12.75" customHeight="1" x14ac:dyDescent="0.2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7"/>
    </row>
    <row r="408" spans="1:17" ht="12.75" customHeight="1" x14ac:dyDescent="0.2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7"/>
    </row>
    <row r="409" spans="1:17" ht="12.75" customHeight="1" x14ac:dyDescent="0.2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7"/>
    </row>
    <row r="410" spans="1:17" ht="12.75" customHeight="1" x14ac:dyDescent="0.2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7"/>
    </row>
    <row r="411" spans="1:17" ht="12.75" customHeight="1" x14ac:dyDescent="0.2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7"/>
    </row>
    <row r="412" spans="1:17" ht="12.75" customHeight="1" x14ac:dyDescent="0.2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7"/>
    </row>
    <row r="413" spans="1:17" ht="12.75" customHeight="1" x14ac:dyDescent="0.2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7"/>
    </row>
    <row r="414" spans="1:17" ht="12.75" customHeight="1" x14ac:dyDescent="0.2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7"/>
    </row>
    <row r="415" spans="1:17" ht="12.75" customHeight="1" x14ac:dyDescent="0.2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7"/>
    </row>
    <row r="416" spans="1:17" ht="12.75" customHeight="1" x14ac:dyDescent="0.2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7"/>
    </row>
    <row r="417" spans="1:17" ht="12.75" customHeight="1" x14ac:dyDescent="0.2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7"/>
    </row>
    <row r="418" spans="1:17" ht="12.75" customHeight="1" x14ac:dyDescent="0.2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7"/>
    </row>
    <row r="419" spans="1:17" ht="12.75" customHeight="1" x14ac:dyDescent="0.2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7"/>
    </row>
    <row r="420" spans="1:17" ht="12.75" customHeight="1" x14ac:dyDescent="0.2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7"/>
    </row>
    <row r="421" spans="1:17" ht="12.75" customHeight="1" x14ac:dyDescent="0.2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7"/>
    </row>
    <row r="422" spans="1:17" ht="12.75" customHeight="1" x14ac:dyDescent="0.2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7"/>
    </row>
    <row r="423" spans="1:17" ht="12.75" customHeight="1" x14ac:dyDescent="0.2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7"/>
    </row>
    <row r="424" spans="1:17" ht="12.75" customHeight="1" x14ac:dyDescent="0.2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7"/>
    </row>
    <row r="425" spans="1:17" ht="12.75" customHeight="1" x14ac:dyDescent="0.2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7"/>
    </row>
    <row r="426" spans="1:17" ht="12.75" customHeight="1" x14ac:dyDescent="0.2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7"/>
    </row>
    <row r="427" spans="1:17" ht="12.75" customHeight="1" x14ac:dyDescent="0.2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7"/>
    </row>
    <row r="428" spans="1:17" ht="12.75" customHeight="1" x14ac:dyDescent="0.2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7"/>
    </row>
    <row r="429" spans="1:17" ht="12.75" customHeight="1" x14ac:dyDescent="0.2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7"/>
    </row>
    <row r="430" spans="1:17" ht="12.75" customHeight="1" x14ac:dyDescent="0.2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7"/>
    </row>
    <row r="431" spans="1:17" ht="12.75" customHeight="1" x14ac:dyDescent="0.2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7"/>
    </row>
    <row r="432" spans="1:17" ht="12.75" customHeight="1" x14ac:dyDescent="0.2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7"/>
    </row>
    <row r="433" spans="1:17" ht="12.75" customHeight="1" x14ac:dyDescent="0.2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7"/>
    </row>
    <row r="434" spans="1:17" ht="12.75" customHeight="1" x14ac:dyDescent="0.2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7"/>
    </row>
    <row r="435" spans="1:17" ht="12.75" customHeight="1" x14ac:dyDescent="0.2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7"/>
    </row>
    <row r="436" spans="1:17" ht="12.75" customHeight="1" x14ac:dyDescent="0.2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7"/>
    </row>
    <row r="437" spans="1:17" ht="12.75" customHeight="1" x14ac:dyDescent="0.2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7"/>
    </row>
    <row r="438" spans="1:17" ht="12.75" customHeight="1" x14ac:dyDescent="0.2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7"/>
    </row>
    <row r="439" spans="1:17" ht="12.75" customHeight="1" x14ac:dyDescent="0.2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7"/>
    </row>
    <row r="440" spans="1:17" ht="12.75" customHeight="1" x14ac:dyDescent="0.2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7"/>
    </row>
    <row r="441" spans="1:17" ht="12.75" customHeight="1" x14ac:dyDescent="0.2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7"/>
    </row>
    <row r="442" spans="1:17" ht="12.75" customHeight="1" x14ac:dyDescent="0.2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7"/>
    </row>
    <row r="443" spans="1:17" ht="12.75" customHeight="1" x14ac:dyDescent="0.2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7"/>
    </row>
    <row r="444" spans="1:17" ht="12.75" customHeight="1" x14ac:dyDescent="0.2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7"/>
    </row>
    <row r="445" spans="1:17" ht="12.75" customHeight="1" x14ac:dyDescent="0.2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7"/>
    </row>
    <row r="446" spans="1:17" ht="12.75" customHeight="1" x14ac:dyDescent="0.2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7"/>
    </row>
    <row r="447" spans="1:17" ht="12.75" customHeight="1" x14ac:dyDescent="0.2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7"/>
    </row>
    <row r="448" spans="1:17" ht="12.75" customHeight="1" x14ac:dyDescent="0.2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7"/>
    </row>
    <row r="449" spans="1:17" ht="12.75" customHeight="1" x14ac:dyDescent="0.2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7"/>
    </row>
    <row r="450" spans="1:17" ht="12.75" customHeight="1" x14ac:dyDescent="0.2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7"/>
    </row>
    <row r="451" spans="1:17" ht="12.75" customHeight="1" x14ac:dyDescent="0.2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7"/>
    </row>
    <row r="452" spans="1:17" ht="12.75" customHeight="1" x14ac:dyDescent="0.2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7"/>
    </row>
    <row r="453" spans="1:17" ht="12.75" customHeight="1" x14ac:dyDescent="0.2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7"/>
    </row>
    <row r="454" spans="1:17" ht="12.75" customHeight="1" x14ac:dyDescent="0.2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7"/>
    </row>
    <row r="455" spans="1:17" ht="12.75" customHeight="1" x14ac:dyDescent="0.2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7"/>
    </row>
    <row r="456" spans="1:17" ht="12.75" customHeight="1" x14ac:dyDescent="0.2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7"/>
    </row>
    <row r="457" spans="1:17" ht="12.75" customHeight="1" x14ac:dyDescent="0.2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7"/>
    </row>
    <row r="458" spans="1:17" ht="12.75" customHeight="1" x14ac:dyDescent="0.2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7"/>
    </row>
    <row r="459" spans="1:17" ht="12.75" customHeight="1" x14ac:dyDescent="0.2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7"/>
    </row>
    <row r="460" spans="1:17" ht="12.75" customHeight="1" x14ac:dyDescent="0.2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7"/>
    </row>
    <row r="461" spans="1:17" ht="12.75" customHeight="1" x14ac:dyDescent="0.2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7"/>
    </row>
    <row r="462" spans="1:17" ht="12.75" customHeight="1" x14ac:dyDescent="0.2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7"/>
    </row>
    <row r="463" spans="1:17" ht="12.75" customHeight="1" x14ac:dyDescent="0.2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7"/>
    </row>
    <row r="464" spans="1:17" ht="12.75" customHeight="1" x14ac:dyDescent="0.2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7"/>
    </row>
    <row r="465" spans="1:17" ht="12.75" customHeight="1" x14ac:dyDescent="0.2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7"/>
    </row>
    <row r="466" spans="1:17" ht="12.75" customHeight="1" x14ac:dyDescent="0.2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7"/>
    </row>
    <row r="467" spans="1:17" ht="12.75" customHeight="1" x14ac:dyDescent="0.2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7"/>
    </row>
    <row r="468" spans="1:17" ht="12.75" customHeight="1" x14ac:dyDescent="0.2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7"/>
    </row>
    <row r="469" spans="1:17" ht="12.75" customHeight="1" x14ac:dyDescent="0.2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7"/>
    </row>
    <row r="470" spans="1:17" ht="12.75" customHeight="1" x14ac:dyDescent="0.2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7"/>
    </row>
    <row r="471" spans="1:17" ht="12.75" customHeight="1" x14ac:dyDescent="0.2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7"/>
    </row>
    <row r="472" spans="1:17" ht="12.75" customHeight="1" x14ac:dyDescent="0.2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7"/>
    </row>
    <row r="473" spans="1:17" ht="12.75" customHeight="1" x14ac:dyDescent="0.2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7"/>
    </row>
    <row r="474" spans="1:17" ht="12.75" customHeight="1" x14ac:dyDescent="0.2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7"/>
    </row>
    <row r="475" spans="1:17" ht="12.75" customHeight="1" x14ac:dyDescent="0.2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7"/>
    </row>
    <row r="476" spans="1:17" ht="12.75" customHeight="1" x14ac:dyDescent="0.2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7"/>
    </row>
    <row r="477" spans="1:17" ht="12.75" customHeight="1" x14ac:dyDescent="0.2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7"/>
    </row>
    <row r="478" spans="1:17" ht="12.75" customHeight="1" x14ac:dyDescent="0.2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7"/>
    </row>
    <row r="479" spans="1:17" ht="12.75" customHeight="1" x14ac:dyDescent="0.2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7"/>
    </row>
    <row r="480" spans="1:17" ht="12.75" customHeight="1" x14ac:dyDescent="0.2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7"/>
    </row>
    <row r="481" spans="1:17" ht="12.75" customHeight="1" x14ac:dyDescent="0.2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7"/>
    </row>
    <row r="482" spans="1:17" ht="12.75" customHeight="1" x14ac:dyDescent="0.2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7"/>
    </row>
    <row r="483" spans="1:17" ht="12.75" customHeight="1" x14ac:dyDescent="0.2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7"/>
    </row>
    <row r="484" spans="1:17" ht="12.75" customHeight="1" x14ac:dyDescent="0.2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7"/>
    </row>
    <row r="485" spans="1:17" ht="12.75" customHeight="1" x14ac:dyDescent="0.2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7"/>
    </row>
    <row r="486" spans="1:17" ht="12.75" customHeight="1" x14ac:dyDescent="0.2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7"/>
    </row>
    <row r="487" spans="1:17" ht="12.75" customHeight="1" x14ac:dyDescent="0.2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7"/>
    </row>
    <row r="488" spans="1:17" ht="12.75" customHeight="1" x14ac:dyDescent="0.2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7"/>
    </row>
    <row r="489" spans="1:17" ht="12.75" customHeight="1" x14ac:dyDescent="0.2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7"/>
    </row>
    <row r="490" spans="1:17" ht="12.75" customHeight="1" x14ac:dyDescent="0.2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7"/>
    </row>
    <row r="491" spans="1:17" ht="12.75" customHeight="1" x14ac:dyDescent="0.2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7"/>
    </row>
    <row r="492" spans="1:17" ht="12.75" customHeight="1" x14ac:dyDescent="0.2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7"/>
    </row>
    <row r="493" spans="1:17" ht="12.75" customHeight="1" x14ac:dyDescent="0.2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7"/>
    </row>
    <row r="494" spans="1:17" ht="12.75" customHeight="1" x14ac:dyDescent="0.2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7"/>
    </row>
    <row r="495" spans="1:17" ht="12.75" customHeight="1" x14ac:dyDescent="0.2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7"/>
    </row>
    <row r="496" spans="1:17" ht="12.75" customHeight="1" x14ac:dyDescent="0.2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7"/>
    </row>
    <row r="497" spans="1:17" ht="12.75" customHeight="1" x14ac:dyDescent="0.2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7"/>
    </row>
    <row r="498" spans="1:17" ht="12.75" customHeight="1" x14ac:dyDescent="0.2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7"/>
    </row>
    <row r="499" spans="1:17" ht="12.75" customHeight="1" x14ac:dyDescent="0.2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7"/>
    </row>
    <row r="500" spans="1:17" ht="12.75" customHeight="1" x14ac:dyDescent="0.2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7"/>
    </row>
    <row r="501" spans="1:17" ht="12.75" customHeight="1" x14ac:dyDescent="0.2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7"/>
    </row>
    <row r="502" spans="1:17" ht="12.75" customHeight="1" x14ac:dyDescent="0.2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7"/>
    </row>
    <row r="503" spans="1:17" ht="12.75" customHeight="1" x14ac:dyDescent="0.2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7"/>
    </row>
    <row r="504" spans="1:17" ht="12.75" customHeight="1" x14ac:dyDescent="0.2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7"/>
    </row>
    <row r="505" spans="1:17" ht="12.75" customHeight="1" x14ac:dyDescent="0.2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7"/>
    </row>
    <row r="506" spans="1:17" ht="12.75" customHeight="1" x14ac:dyDescent="0.2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7"/>
    </row>
    <row r="507" spans="1:17" ht="12.75" customHeight="1" x14ac:dyDescent="0.2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7"/>
    </row>
    <row r="508" spans="1:17" ht="12.75" customHeight="1" x14ac:dyDescent="0.2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7"/>
    </row>
    <row r="509" spans="1:17" ht="12.75" customHeight="1" x14ac:dyDescent="0.2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7"/>
    </row>
    <row r="510" spans="1:17" ht="12.75" customHeight="1" x14ac:dyDescent="0.2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7"/>
    </row>
    <row r="511" spans="1:17" ht="12.75" customHeight="1" x14ac:dyDescent="0.2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7"/>
    </row>
    <row r="512" spans="1:17" ht="12.75" customHeight="1" x14ac:dyDescent="0.2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7"/>
    </row>
    <row r="513" spans="1:17" ht="12.75" customHeight="1" x14ac:dyDescent="0.2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7"/>
    </row>
    <row r="514" spans="1:17" ht="12.75" customHeight="1" x14ac:dyDescent="0.2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7"/>
    </row>
    <row r="515" spans="1:17" ht="12.75" customHeight="1" x14ac:dyDescent="0.2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7"/>
    </row>
    <row r="516" spans="1:17" ht="12.75" customHeight="1" x14ac:dyDescent="0.2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7"/>
    </row>
    <row r="517" spans="1:17" ht="12.75" customHeight="1" x14ac:dyDescent="0.2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7"/>
    </row>
    <row r="518" spans="1:17" ht="12.75" customHeight="1" x14ac:dyDescent="0.2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7"/>
    </row>
    <row r="519" spans="1:17" ht="12.75" customHeight="1" x14ac:dyDescent="0.2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7"/>
    </row>
    <row r="520" spans="1:17" ht="12.75" customHeight="1" x14ac:dyDescent="0.2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7"/>
    </row>
    <row r="521" spans="1:17" ht="12.75" customHeight="1" x14ac:dyDescent="0.2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7"/>
    </row>
    <row r="522" spans="1:17" ht="12.75" customHeight="1" x14ac:dyDescent="0.2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7"/>
    </row>
    <row r="523" spans="1:17" ht="12.75" customHeight="1" x14ac:dyDescent="0.2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7"/>
    </row>
    <row r="524" spans="1:17" ht="12.75" customHeight="1" x14ac:dyDescent="0.2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7"/>
    </row>
    <row r="525" spans="1:17" ht="12.75" customHeight="1" x14ac:dyDescent="0.2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7"/>
    </row>
    <row r="526" spans="1:17" ht="12.75" customHeight="1" x14ac:dyDescent="0.2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7"/>
    </row>
    <row r="527" spans="1:17" ht="12.75" customHeight="1" x14ac:dyDescent="0.2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7"/>
    </row>
    <row r="528" spans="1:17" ht="12.75" customHeight="1" x14ac:dyDescent="0.2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7"/>
    </row>
    <row r="529" spans="1:17" ht="12.75" customHeight="1" x14ac:dyDescent="0.2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7"/>
    </row>
    <row r="530" spans="1:17" ht="12.75" customHeight="1" x14ac:dyDescent="0.2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7"/>
    </row>
    <row r="531" spans="1:17" ht="12.75" customHeight="1" x14ac:dyDescent="0.2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7"/>
    </row>
    <row r="532" spans="1:17" ht="12.75" customHeight="1" x14ac:dyDescent="0.2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7"/>
    </row>
    <row r="533" spans="1:17" ht="12.75" customHeight="1" x14ac:dyDescent="0.2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7"/>
    </row>
    <row r="534" spans="1:17" ht="12.75" customHeight="1" x14ac:dyDescent="0.2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7"/>
    </row>
    <row r="535" spans="1:17" ht="12.75" customHeight="1" x14ac:dyDescent="0.2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7"/>
    </row>
    <row r="536" spans="1:17" ht="12.75" customHeight="1" x14ac:dyDescent="0.2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7"/>
    </row>
    <row r="537" spans="1:17" ht="12.75" customHeight="1" x14ac:dyDescent="0.2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7"/>
    </row>
    <row r="538" spans="1:17" ht="12.75" customHeight="1" x14ac:dyDescent="0.2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7"/>
    </row>
    <row r="539" spans="1:17" ht="12.75" customHeight="1" x14ac:dyDescent="0.2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7"/>
    </row>
    <row r="540" spans="1:17" ht="12.75" customHeight="1" x14ac:dyDescent="0.2">
      <c r="A540" s="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7"/>
    </row>
    <row r="541" spans="1:17" ht="12.75" customHeight="1" x14ac:dyDescent="0.2">
      <c r="A541" s="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7"/>
    </row>
    <row r="542" spans="1:17" ht="12.75" customHeight="1" x14ac:dyDescent="0.2">
      <c r="A542" s="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7"/>
    </row>
    <row r="543" spans="1:17" ht="12.75" customHeight="1" x14ac:dyDescent="0.2">
      <c r="A543" s="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7"/>
    </row>
    <row r="544" spans="1:17" ht="12.75" customHeight="1" x14ac:dyDescent="0.2">
      <c r="A544" s="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7"/>
    </row>
    <row r="545" spans="1:17" ht="12.75" customHeight="1" x14ac:dyDescent="0.2">
      <c r="A545" s="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7"/>
    </row>
    <row r="546" spans="1:17" ht="12.75" customHeight="1" x14ac:dyDescent="0.2">
      <c r="A546" s="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7"/>
    </row>
    <row r="547" spans="1:17" ht="12.75" customHeight="1" x14ac:dyDescent="0.2">
      <c r="A547" s="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7"/>
    </row>
    <row r="548" spans="1:17" ht="12.75" customHeight="1" x14ac:dyDescent="0.2">
      <c r="A548" s="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7"/>
    </row>
    <row r="549" spans="1:17" ht="12.75" customHeight="1" x14ac:dyDescent="0.2">
      <c r="A549" s="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7"/>
    </row>
    <row r="550" spans="1:17" ht="12.75" customHeight="1" x14ac:dyDescent="0.2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7"/>
    </row>
    <row r="551" spans="1:17" ht="12.75" customHeight="1" x14ac:dyDescent="0.2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7"/>
    </row>
    <row r="552" spans="1:17" ht="12.75" customHeight="1" x14ac:dyDescent="0.2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7"/>
    </row>
    <row r="553" spans="1:17" ht="12.75" customHeight="1" x14ac:dyDescent="0.2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7"/>
    </row>
    <row r="554" spans="1:17" ht="12.75" customHeight="1" x14ac:dyDescent="0.2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7"/>
    </row>
    <row r="555" spans="1:17" ht="12.75" customHeight="1" x14ac:dyDescent="0.2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7"/>
    </row>
    <row r="556" spans="1:17" ht="12.75" customHeight="1" x14ac:dyDescent="0.2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7"/>
    </row>
    <row r="557" spans="1:17" ht="12.75" customHeight="1" x14ac:dyDescent="0.2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7"/>
    </row>
    <row r="558" spans="1:17" ht="12.75" customHeight="1" x14ac:dyDescent="0.2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7"/>
    </row>
    <row r="559" spans="1:17" ht="12.75" customHeight="1" x14ac:dyDescent="0.2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7"/>
    </row>
    <row r="560" spans="1:17" ht="12.75" customHeight="1" x14ac:dyDescent="0.2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7"/>
    </row>
    <row r="561" spans="1:17" ht="12.75" customHeight="1" x14ac:dyDescent="0.2">
      <c r="A561" s="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7"/>
    </row>
    <row r="562" spans="1:17" ht="12.75" customHeight="1" x14ac:dyDescent="0.2">
      <c r="A562" s="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7"/>
    </row>
    <row r="563" spans="1:17" ht="12.75" customHeight="1" x14ac:dyDescent="0.2">
      <c r="A563" s="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7"/>
    </row>
    <row r="564" spans="1:17" ht="12.75" customHeight="1" x14ac:dyDescent="0.2">
      <c r="A564" s="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7"/>
    </row>
    <row r="565" spans="1:17" ht="12.75" customHeight="1" x14ac:dyDescent="0.2">
      <c r="A565" s="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7"/>
    </row>
    <row r="566" spans="1:17" ht="12.75" customHeight="1" x14ac:dyDescent="0.2">
      <c r="A566" s="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7"/>
    </row>
    <row r="567" spans="1:17" ht="12.75" customHeight="1" x14ac:dyDescent="0.2">
      <c r="A567" s="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7"/>
    </row>
    <row r="568" spans="1:17" ht="12.75" customHeight="1" x14ac:dyDescent="0.2">
      <c r="A568" s="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7"/>
    </row>
    <row r="569" spans="1:17" ht="12.75" customHeight="1" x14ac:dyDescent="0.2">
      <c r="A569" s="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7"/>
    </row>
    <row r="570" spans="1:17" ht="12.75" customHeight="1" x14ac:dyDescent="0.2">
      <c r="A570" s="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7"/>
    </row>
    <row r="571" spans="1:17" ht="12.75" customHeight="1" x14ac:dyDescent="0.2">
      <c r="A571" s="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7"/>
    </row>
    <row r="572" spans="1:17" ht="12.75" customHeight="1" x14ac:dyDescent="0.2">
      <c r="A572" s="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7"/>
    </row>
    <row r="573" spans="1:17" ht="12.75" customHeight="1" x14ac:dyDescent="0.2">
      <c r="A573" s="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7"/>
    </row>
    <row r="574" spans="1:17" ht="12.75" customHeight="1" x14ac:dyDescent="0.2">
      <c r="A574" s="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7"/>
    </row>
    <row r="575" spans="1:17" ht="12.75" customHeight="1" x14ac:dyDescent="0.2">
      <c r="A575" s="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7"/>
    </row>
    <row r="576" spans="1:17" ht="12.75" customHeight="1" x14ac:dyDescent="0.2">
      <c r="A576" s="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7"/>
    </row>
    <row r="577" spans="1:17" ht="12.75" customHeight="1" x14ac:dyDescent="0.2">
      <c r="A577" s="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7"/>
    </row>
    <row r="578" spans="1:17" ht="12.75" customHeight="1" x14ac:dyDescent="0.2">
      <c r="A578" s="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7"/>
    </row>
    <row r="579" spans="1:17" ht="12.75" customHeight="1" x14ac:dyDescent="0.2">
      <c r="A579" s="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7"/>
    </row>
    <row r="580" spans="1:17" ht="12.75" customHeight="1" x14ac:dyDescent="0.2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7"/>
    </row>
    <row r="581" spans="1:17" ht="12.75" customHeight="1" x14ac:dyDescent="0.2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7"/>
    </row>
    <row r="582" spans="1:17" ht="12.75" customHeight="1" x14ac:dyDescent="0.2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7"/>
    </row>
    <row r="583" spans="1:17" ht="12.75" customHeight="1" x14ac:dyDescent="0.2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7"/>
    </row>
    <row r="584" spans="1:17" ht="12.75" customHeight="1" x14ac:dyDescent="0.2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7"/>
    </row>
    <row r="585" spans="1:17" ht="12.75" customHeight="1" x14ac:dyDescent="0.2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7"/>
    </row>
    <row r="586" spans="1:17" ht="12.75" customHeight="1" x14ac:dyDescent="0.2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7"/>
    </row>
    <row r="587" spans="1:17" ht="12.75" customHeight="1" x14ac:dyDescent="0.2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7"/>
    </row>
    <row r="588" spans="1:17" ht="12.75" customHeight="1" x14ac:dyDescent="0.2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7"/>
    </row>
    <row r="589" spans="1:17" ht="12.75" customHeight="1" x14ac:dyDescent="0.2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7"/>
    </row>
    <row r="590" spans="1:17" ht="12.75" customHeight="1" x14ac:dyDescent="0.2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7"/>
    </row>
    <row r="591" spans="1:17" ht="12.75" customHeight="1" x14ac:dyDescent="0.2">
      <c r="A591" s="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7"/>
    </row>
    <row r="592" spans="1:17" ht="12.75" customHeight="1" x14ac:dyDescent="0.2">
      <c r="A592" s="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7"/>
    </row>
    <row r="593" spans="1:17" ht="12.75" customHeight="1" x14ac:dyDescent="0.2">
      <c r="A593" s="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7"/>
    </row>
    <row r="594" spans="1:17" ht="12.75" customHeight="1" x14ac:dyDescent="0.2">
      <c r="A594" s="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7"/>
    </row>
    <row r="595" spans="1:17" ht="12.75" customHeight="1" x14ac:dyDescent="0.2">
      <c r="A595" s="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7"/>
    </row>
    <row r="596" spans="1:17" ht="12.75" customHeight="1" x14ac:dyDescent="0.2">
      <c r="A596" s="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7"/>
    </row>
    <row r="597" spans="1:17" ht="12.75" customHeight="1" x14ac:dyDescent="0.2">
      <c r="A597" s="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7"/>
    </row>
    <row r="598" spans="1:17" ht="12.75" customHeight="1" x14ac:dyDescent="0.2">
      <c r="A598" s="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7"/>
    </row>
    <row r="599" spans="1:17" ht="12.75" customHeight="1" x14ac:dyDescent="0.2">
      <c r="A599" s="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7"/>
    </row>
    <row r="600" spans="1:17" ht="12.75" customHeight="1" x14ac:dyDescent="0.2">
      <c r="A600" s="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7"/>
    </row>
    <row r="601" spans="1:17" ht="12.75" customHeight="1" x14ac:dyDescent="0.2">
      <c r="A601" s="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7"/>
    </row>
    <row r="602" spans="1:17" ht="12.75" customHeight="1" x14ac:dyDescent="0.2">
      <c r="A602" s="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7"/>
    </row>
    <row r="603" spans="1:17" ht="12.75" customHeight="1" x14ac:dyDescent="0.2">
      <c r="A603" s="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7"/>
    </row>
    <row r="604" spans="1:17" ht="12.75" customHeight="1" x14ac:dyDescent="0.2">
      <c r="A604" s="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7"/>
    </row>
    <row r="605" spans="1:17" ht="12.75" customHeight="1" x14ac:dyDescent="0.2">
      <c r="A605" s="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7"/>
    </row>
    <row r="606" spans="1:17" ht="12.75" customHeight="1" x14ac:dyDescent="0.2">
      <c r="A606" s="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7"/>
    </row>
    <row r="607" spans="1:17" ht="12.75" customHeight="1" x14ac:dyDescent="0.2">
      <c r="A607" s="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7"/>
    </row>
    <row r="608" spans="1:17" ht="12.75" customHeight="1" x14ac:dyDescent="0.2">
      <c r="A608" s="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7"/>
    </row>
    <row r="609" spans="1:17" ht="12.75" customHeight="1" x14ac:dyDescent="0.2">
      <c r="A609" s="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7"/>
    </row>
    <row r="610" spans="1:17" ht="12.75" customHeight="1" x14ac:dyDescent="0.2">
      <c r="A610" s="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7"/>
    </row>
    <row r="611" spans="1:17" ht="12.75" customHeight="1" x14ac:dyDescent="0.2">
      <c r="A611" s="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7"/>
    </row>
    <row r="612" spans="1:17" ht="12.75" customHeight="1" x14ac:dyDescent="0.2">
      <c r="A612" s="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7"/>
    </row>
    <row r="613" spans="1:17" ht="12.75" customHeight="1" x14ac:dyDescent="0.2">
      <c r="A613" s="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7"/>
    </row>
    <row r="614" spans="1:17" ht="12.75" customHeight="1" x14ac:dyDescent="0.2">
      <c r="A614" s="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7"/>
    </row>
    <row r="615" spans="1:17" ht="12.75" customHeight="1" x14ac:dyDescent="0.2">
      <c r="A615" s="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7"/>
    </row>
    <row r="616" spans="1:17" ht="12.75" customHeight="1" x14ac:dyDescent="0.2">
      <c r="A616" s="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7"/>
    </row>
    <row r="617" spans="1:17" ht="12.75" customHeight="1" x14ac:dyDescent="0.2">
      <c r="A617" s="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7"/>
    </row>
    <row r="618" spans="1:17" ht="12.75" customHeight="1" x14ac:dyDescent="0.2">
      <c r="A618" s="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7"/>
    </row>
    <row r="619" spans="1:17" ht="12.75" customHeight="1" x14ac:dyDescent="0.2">
      <c r="A619" s="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7"/>
    </row>
    <row r="620" spans="1:17" ht="12.75" customHeight="1" x14ac:dyDescent="0.2">
      <c r="A620" s="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7"/>
    </row>
    <row r="621" spans="1:17" ht="12.75" customHeight="1" x14ac:dyDescent="0.2">
      <c r="A621" s="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7"/>
    </row>
    <row r="622" spans="1:17" ht="12.75" customHeight="1" x14ac:dyDescent="0.2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7"/>
    </row>
    <row r="623" spans="1:17" ht="12.75" customHeight="1" x14ac:dyDescent="0.2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7"/>
    </row>
    <row r="624" spans="1:17" ht="12.75" customHeight="1" x14ac:dyDescent="0.2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7"/>
    </row>
    <row r="625" spans="1:17" ht="12.75" customHeight="1" x14ac:dyDescent="0.2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7"/>
    </row>
    <row r="626" spans="1:17" ht="12.75" customHeight="1" x14ac:dyDescent="0.2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7"/>
    </row>
    <row r="627" spans="1:17" ht="12.75" customHeight="1" x14ac:dyDescent="0.2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7"/>
    </row>
    <row r="628" spans="1:17" ht="12.75" customHeight="1" x14ac:dyDescent="0.2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7"/>
    </row>
    <row r="629" spans="1:17" ht="12.75" customHeight="1" x14ac:dyDescent="0.2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7"/>
    </row>
    <row r="630" spans="1:17" ht="12.75" customHeight="1" x14ac:dyDescent="0.2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7"/>
    </row>
    <row r="631" spans="1:17" ht="12.75" customHeight="1" x14ac:dyDescent="0.2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7"/>
    </row>
    <row r="632" spans="1:17" ht="12.75" customHeight="1" x14ac:dyDescent="0.2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7"/>
    </row>
    <row r="633" spans="1:17" ht="12.75" customHeight="1" x14ac:dyDescent="0.2">
      <c r="A633" s="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7"/>
    </row>
    <row r="634" spans="1:17" ht="12.75" customHeight="1" x14ac:dyDescent="0.2">
      <c r="A634" s="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7"/>
    </row>
    <row r="635" spans="1:17" ht="12.75" customHeight="1" x14ac:dyDescent="0.2">
      <c r="A635" s="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7"/>
    </row>
    <row r="636" spans="1:17" ht="12.75" customHeight="1" x14ac:dyDescent="0.2">
      <c r="A636" s="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7"/>
    </row>
    <row r="637" spans="1:17" ht="12.75" customHeight="1" x14ac:dyDescent="0.2">
      <c r="A637" s="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7"/>
    </row>
    <row r="638" spans="1:17" ht="12.75" customHeight="1" x14ac:dyDescent="0.2">
      <c r="A638" s="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7"/>
    </row>
    <row r="639" spans="1:17" ht="12.75" customHeight="1" x14ac:dyDescent="0.2">
      <c r="A639" s="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7"/>
    </row>
    <row r="640" spans="1:17" ht="12.75" customHeight="1" x14ac:dyDescent="0.2">
      <c r="A640" s="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7"/>
    </row>
    <row r="641" spans="1:17" ht="12.75" customHeight="1" x14ac:dyDescent="0.2">
      <c r="A641" s="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7"/>
    </row>
    <row r="642" spans="1:17" ht="12.75" customHeight="1" x14ac:dyDescent="0.2">
      <c r="A642" s="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7"/>
    </row>
    <row r="643" spans="1:17" ht="12.75" customHeight="1" x14ac:dyDescent="0.2">
      <c r="A643" s="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7"/>
    </row>
    <row r="644" spans="1:17" ht="12.75" customHeight="1" x14ac:dyDescent="0.2">
      <c r="A644" s="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7"/>
    </row>
    <row r="645" spans="1:17" ht="12.75" customHeight="1" x14ac:dyDescent="0.2">
      <c r="A645" s="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7"/>
    </row>
    <row r="646" spans="1:17" ht="12.75" customHeight="1" x14ac:dyDescent="0.2">
      <c r="A646" s="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7"/>
    </row>
    <row r="647" spans="1:17" ht="12.75" customHeight="1" x14ac:dyDescent="0.2">
      <c r="A647" s="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7"/>
    </row>
    <row r="648" spans="1:17" ht="12.75" customHeight="1" x14ac:dyDescent="0.2">
      <c r="A648" s="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7"/>
    </row>
    <row r="649" spans="1:17" ht="12.75" customHeight="1" x14ac:dyDescent="0.2">
      <c r="A649" s="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7"/>
    </row>
    <row r="650" spans="1:17" ht="12.75" customHeight="1" x14ac:dyDescent="0.2">
      <c r="A650" s="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7"/>
    </row>
    <row r="651" spans="1:17" ht="12.75" customHeight="1" x14ac:dyDescent="0.2">
      <c r="A651" s="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7"/>
    </row>
    <row r="652" spans="1:17" ht="12.75" customHeight="1" x14ac:dyDescent="0.2">
      <c r="A652" s="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7"/>
    </row>
    <row r="653" spans="1:17" ht="12.75" customHeight="1" x14ac:dyDescent="0.2">
      <c r="A653" s="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7"/>
    </row>
    <row r="654" spans="1:17" ht="12.75" customHeight="1" x14ac:dyDescent="0.2">
      <c r="A654" s="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7"/>
    </row>
    <row r="655" spans="1:17" ht="12.75" customHeight="1" x14ac:dyDescent="0.2">
      <c r="A655" s="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7"/>
    </row>
    <row r="656" spans="1:17" ht="12.75" customHeight="1" x14ac:dyDescent="0.2">
      <c r="A656" s="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7"/>
    </row>
    <row r="657" spans="1:17" ht="12.75" customHeight="1" x14ac:dyDescent="0.2">
      <c r="A657" s="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7"/>
    </row>
    <row r="658" spans="1:17" ht="12.75" customHeight="1" x14ac:dyDescent="0.2">
      <c r="A658" s="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7"/>
    </row>
    <row r="659" spans="1:17" ht="12.75" customHeight="1" x14ac:dyDescent="0.2">
      <c r="A659" s="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7"/>
    </row>
    <row r="660" spans="1:17" ht="12.75" customHeight="1" x14ac:dyDescent="0.2">
      <c r="A660" s="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7"/>
    </row>
    <row r="661" spans="1:17" ht="12.75" customHeight="1" x14ac:dyDescent="0.2">
      <c r="A661" s="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7"/>
    </row>
    <row r="662" spans="1:17" ht="12.75" customHeight="1" x14ac:dyDescent="0.2">
      <c r="A662" s="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7"/>
    </row>
    <row r="663" spans="1:17" ht="12.75" customHeight="1" x14ac:dyDescent="0.2">
      <c r="A663" s="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7"/>
    </row>
    <row r="664" spans="1:17" ht="12.75" customHeight="1" x14ac:dyDescent="0.2">
      <c r="A664" s="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7"/>
    </row>
    <row r="665" spans="1:17" ht="12.75" customHeight="1" x14ac:dyDescent="0.2">
      <c r="A665" s="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7"/>
    </row>
    <row r="666" spans="1:17" ht="12.75" customHeight="1" x14ac:dyDescent="0.2">
      <c r="A666" s="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7"/>
    </row>
    <row r="667" spans="1:17" ht="12.75" customHeight="1" x14ac:dyDescent="0.2">
      <c r="A667" s="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7"/>
    </row>
    <row r="668" spans="1:17" ht="12.75" customHeight="1" x14ac:dyDescent="0.2">
      <c r="A668" s="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7"/>
    </row>
    <row r="669" spans="1:17" ht="12.75" customHeight="1" x14ac:dyDescent="0.2">
      <c r="A669" s="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7"/>
    </row>
    <row r="670" spans="1:17" ht="12.75" customHeight="1" x14ac:dyDescent="0.2">
      <c r="A670" s="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7"/>
    </row>
    <row r="671" spans="1:17" ht="12.75" customHeight="1" x14ac:dyDescent="0.2">
      <c r="A671" s="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7"/>
    </row>
    <row r="672" spans="1:17" ht="12.75" customHeight="1" x14ac:dyDescent="0.2">
      <c r="A672" s="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7"/>
    </row>
    <row r="673" spans="1:17" ht="12.75" customHeight="1" x14ac:dyDescent="0.2">
      <c r="A673" s="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7"/>
    </row>
    <row r="674" spans="1:17" ht="12.75" customHeight="1" x14ac:dyDescent="0.2">
      <c r="A674" s="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7"/>
    </row>
    <row r="675" spans="1:17" ht="12.75" customHeight="1" x14ac:dyDescent="0.2">
      <c r="A675" s="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7"/>
    </row>
    <row r="676" spans="1:17" ht="12.75" customHeight="1" x14ac:dyDescent="0.2">
      <c r="A676" s="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7"/>
    </row>
    <row r="677" spans="1:17" ht="12.75" customHeight="1" x14ac:dyDescent="0.2">
      <c r="A677" s="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7"/>
    </row>
    <row r="678" spans="1:17" ht="12.75" customHeight="1" x14ac:dyDescent="0.2">
      <c r="A678" s="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7"/>
    </row>
    <row r="679" spans="1:17" ht="12.75" customHeight="1" x14ac:dyDescent="0.2">
      <c r="A679" s="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7"/>
    </row>
    <row r="680" spans="1:17" ht="12.75" customHeight="1" x14ac:dyDescent="0.2">
      <c r="A680" s="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7"/>
    </row>
    <row r="681" spans="1:17" ht="12.75" customHeight="1" x14ac:dyDescent="0.2">
      <c r="A681" s="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7"/>
    </row>
    <row r="682" spans="1:17" ht="12.75" customHeight="1" x14ac:dyDescent="0.2">
      <c r="A682" s="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7"/>
    </row>
    <row r="683" spans="1:17" ht="12.75" customHeight="1" x14ac:dyDescent="0.2">
      <c r="A683" s="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7"/>
    </row>
    <row r="684" spans="1:17" ht="12.75" customHeight="1" x14ac:dyDescent="0.2">
      <c r="A684" s="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7"/>
    </row>
    <row r="685" spans="1:17" ht="12.75" customHeight="1" x14ac:dyDescent="0.2">
      <c r="A685" s="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7"/>
    </row>
    <row r="686" spans="1:17" ht="12.75" customHeight="1" x14ac:dyDescent="0.2">
      <c r="A686" s="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7"/>
    </row>
    <row r="687" spans="1:17" ht="12.75" customHeight="1" x14ac:dyDescent="0.2">
      <c r="A687" s="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7"/>
    </row>
    <row r="688" spans="1:17" ht="12.75" customHeight="1" x14ac:dyDescent="0.2">
      <c r="A688" s="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7"/>
    </row>
    <row r="689" spans="1:17" ht="12.75" customHeight="1" x14ac:dyDescent="0.2">
      <c r="A689" s="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7"/>
    </row>
    <row r="690" spans="1:17" ht="12.75" customHeight="1" x14ac:dyDescent="0.2">
      <c r="A690" s="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7"/>
    </row>
    <row r="691" spans="1:17" ht="12.75" customHeight="1" x14ac:dyDescent="0.2">
      <c r="A691" s="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7"/>
    </row>
    <row r="692" spans="1:17" ht="12.75" customHeight="1" x14ac:dyDescent="0.2">
      <c r="A692" s="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7"/>
    </row>
    <row r="693" spans="1:17" ht="12.75" customHeight="1" x14ac:dyDescent="0.2">
      <c r="A693" s="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7"/>
    </row>
    <row r="694" spans="1:17" ht="12.75" customHeight="1" x14ac:dyDescent="0.2">
      <c r="A694" s="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7"/>
    </row>
    <row r="695" spans="1:17" ht="12.75" customHeight="1" x14ac:dyDescent="0.2">
      <c r="A695" s="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7"/>
    </row>
    <row r="696" spans="1:17" ht="12.75" customHeight="1" x14ac:dyDescent="0.2">
      <c r="A696" s="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7"/>
    </row>
    <row r="697" spans="1:17" ht="12.75" customHeight="1" x14ac:dyDescent="0.2">
      <c r="A697" s="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7"/>
    </row>
    <row r="698" spans="1:17" ht="12.75" customHeight="1" x14ac:dyDescent="0.2">
      <c r="A698" s="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7"/>
    </row>
    <row r="699" spans="1:17" ht="12.75" customHeight="1" x14ac:dyDescent="0.2">
      <c r="A699" s="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7"/>
    </row>
    <row r="700" spans="1:17" ht="12.75" customHeight="1" x14ac:dyDescent="0.2">
      <c r="A700" s="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7"/>
    </row>
    <row r="701" spans="1:17" ht="12.75" customHeight="1" x14ac:dyDescent="0.2">
      <c r="A701" s="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7"/>
    </row>
    <row r="702" spans="1:17" ht="12.75" customHeight="1" x14ac:dyDescent="0.2">
      <c r="A702" s="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7"/>
    </row>
    <row r="703" spans="1:17" ht="12.75" customHeight="1" x14ac:dyDescent="0.2">
      <c r="A703" s="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7"/>
    </row>
    <row r="704" spans="1:17" ht="12.75" customHeight="1" x14ac:dyDescent="0.2">
      <c r="A704" s="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7"/>
    </row>
    <row r="705" spans="1:17" ht="12.75" customHeight="1" x14ac:dyDescent="0.2">
      <c r="A705" s="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7"/>
    </row>
    <row r="706" spans="1:17" ht="12.75" customHeight="1" x14ac:dyDescent="0.2">
      <c r="A706" s="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7"/>
    </row>
    <row r="707" spans="1:17" ht="12.75" customHeight="1" x14ac:dyDescent="0.2">
      <c r="A707" s="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7"/>
    </row>
    <row r="708" spans="1:17" ht="12.75" customHeight="1" x14ac:dyDescent="0.2">
      <c r="A708" s="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7"/>
    </row>
    <row r="709" spans="1:17" ht="12.75" customHeight="1" x14ac:dyDescent="0.2">
      <c r="A709" s="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7"/>
    </row>
    <row r="710" spans="1:17" ht="12.75" customHeight="1" x14ac:dyDescent="0.2">
      <c r="A710" s="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7"/>
    </row>
    <row r="711" spans="1:17" ht="12.75" customHeight="1" x14ac:dyDescent="0.2">
      <c r="A711" s="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7"/>
    </row>
    <row r="712" spans="1:17" ht="12.75" customHeight="1" x14ac:dyDescent="0.2">
      <c r="A712" s="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7"/>
    </row>
    <row r="713" spans="1:17" ht="12.75" customHeight="1" x14ac:dyDescent="0.2">
      <c r="A713" s="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7"/>
    </row>
    <row r="714" spans="1:17" ht="12.75" customHeight="1" x14ac:dyDescent="0.2">
      <c r="A714" s="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7"/>
    </row>
    <row r="715" spans="1:17" ht="12.75" customHeight="1" x14ac:dyDescent="0.2">
      <c r="A715" s="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7"/>
    </row>
    <row r="716" spans="1:17" ht="12.75" customHeight="1" x14ac:dyDescent="0.2">
      <c r="A716" s="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7"/>
    </row>
    <row r="717" spans="1:17" ht="12.75" customHeight="1" x14ac:dyDescent="0.2">
      <c r="A717" s="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7"/>
    </row>
    <row r="718" spans="1:17" ht="12.75" customHeight="1" x14ac:dyDescent="0.2">
      <c r="A718" s="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7"/>
    </row>
    <row r="719" spans="1:17" ht="12.75" customHeight="1" x14ac:dyDescent="0.2">
      <c r="A719" s="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7"/>
    </row>
    <row r="720" spans="1:17" ht="12.75" customHeight="1" x14ac:dyDescent="0.2">
      <c r="A720" s="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7"/>
    </row>
    <row r="721" spans="1:17" ht="12.75" customHeight="1" x14ac:dyDescent="0.2">
      <c r="A721" s="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7"/>
    </row>
    <row r="722" spans="1:17" ht="12.75" customHeight="1" x14ac:dyDescent="0.2">
      <c r="A722" s="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7"/>
    </row>
    <row r="723" spans="1:17" ht="12.75" customHeight="1" x14ac:dyDescent="0.2">
      <c r="A723" s="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7"/>
    </row>
    <row r="724" spans="1:17" ht="12.75" customHeight="1" x14ac:dyDescent="0.2">
      <c r="A724" s="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7"/>
    </row>
    <row r="725" spans="1:17" ht="12.75" customHeight="1" x14ac:dyDescent="0.2">
      <c r="A725" s="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7"/>
    </row>
    <row r="726" spans="1:17" ht="12.75" customHeight="1" x14ac:dyDescent="0.2">
      <c r="A726" s="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7"/>
    </row>
    <row r="727" spans="1:17" ht="12.75" customHeight="1" x14ac:dyDescent="0.2">
      <c r="A727" s="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7"/>
    </row>
    <row r="728" spans="1:17" ht="12.75" customHeight="1" x14ac:dyDescent="0.2">
      <c r="A728" s="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7"/>
    </row>
    <row r="729" spans="1:17" ht="12.75" customHeight="1" x14ac:dyDescent="0.2">
      <c r="A729" s="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7"/>
    </row>
    <row r="730" spans="1:17" ht="12.75" customHeight="1" x14ac:dyDescent="0.2">
      <c r="A730" s="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7"/>
    </row>
    <row r="731" spans="1:17" ht="12.75" customHeight="1" x14ac:dyDescent="0.2">
      <c r="A731" s="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7"/>
    </row>
    <row r="732" spans="1:17" ht="12.75" customHeight="1" x14ac:dyDescent="0.2">
      <c r="A732" s="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7"/>
    </row>
    <row r="733" spans="1:17" ht="12.75" customHeight="1" x14ac:dyDescent="0.2">
      <c r="A733" s="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7"/>
    </row>
    <row r="734" spans="1:17" ht="12.75" customHeight="1" x14ac:dyDescent="0.2">
      <c r="A734" s="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7"/>
    </row>
    <row r="735" spans="1:17" ht="12.75" customHeight="1" x14ac:dyDescent="0.2">
      <c r="A735" s="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7"/>
    </row>
    <row r="736" spans="1:17" ht="12.75" customHeight="1" x14ac:dyDescent="0.2">
      <c r="A736" s="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7"/>
    </row>
    <row r="737" spans="1:17" ht="12.75" customHeight="1" x14ac:dyDescent="0.2">
      <c r="A737" s="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7"/>
    </row>
    <row r="738" spans="1:17" ht="12.75" customHeight="1" x14ac:dyDescent="0.2">
      <c r="A738" s="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7"/>
    </row>
    <row r="739" spans="1:17" ht="12.75" customHeight="1" x14ac:dyDescent="0.2">
      <c r="A739" s="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7"/>
    </row>
    <row r="740" spans="1:17" ht="12.75" customHeight="1" x14ac:dyDescent="0.2">
      <c r="A740" s="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7"/>
    </row>
    <row r="741" spans="1:17" ht="12.75" customHeight="1" x14ac:dyDescent="0.2">
      <c r="A741" s="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7"/>
    </row>
    <row r="742" spans="1:17" ht="12.75" customHeight="1" x14ac:dyDescent="0.2">
      <c r="A742" s="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7"/>
    </row>
    <row r="743" spans="1:17" ht="12.75" customHeight="1" x14ac:dyDescent="0.2">
      <c r="A743" s="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7"/>
    </row>
    <row r="744" spans="1:17" ht="12.75" customHeight="1" x14ac:dyDescent="0.2">
      <c r="A744" s="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7"/>
    </row>
    <row r="745" spans="1:17" ht="12.75" customHeight="1" x14ac:dyDescent="0.2">
      <c r="A745" s="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7"/>
    </row>
    <row r="746" spans="1:17" ht="12.75" customHeight="1" x14ac:dyDescent="0.2">
      <c r="A746" s="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7"/>
    </row>
    <row r="747" spans="1:17" ht="12.75" customHeight="1" x14ac:dyDescent="0.2">
      <c r="A747" s="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7"/>
    </row>
    <row r="748" spans="1:17" ht="12.75" customHeight="1" x14ac:dyDescent="0.2">
      <c r="A748" s="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7"/>
    </row>
    <row r="749" spans="1:17" ht="12.75" customHeight="1" x14ac:dyDescent="0.2">
      <c r="A749" s="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7"/>
    </row>
    <row r="750" spans="1:17" ht="12.75" customHeight="1" x14ac:dyDescent="0.2">
      <c r="A750" s="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7"/>
    </row>
    <row r="751" spans="1:17" ht="12.75" customHeight="1" x14ac:dyDescent="0.2">
      <c r="A751" s="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7"/>
    </row>
    <row r="752" spans="1:17" ht="12.75" customHeight="1" x14ac:dyDescent="0.2">
      <c r="A752" s="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7"/>
    </row>
    <row r="753" spans="1:17" ht="12.75" customHeight="1" x14ac:dyDescent="0.2">
      <c r="A753" s="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7"/>
    </row>
    <row r="754" spans="1:17" ht="12.75" customHeight="1" x14ac:dyDescent="0.2">
      <c r="A754" s="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7"/>
    </row>
    <row r="755" spans="1:17" ht="12.75" customHeight="1" x14ac:dyDescent="0.2">
      <c r="A755" s="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7"/>
    </row>
    <row r="756" spans="1:17" ht="12.75" customHeight="1" x14ac:dyDescent="0.2">
      <c r="A756" s="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7"/>
    </row>
    <row r="757" spans="1:17" ht="12.75" customHeight="1" x14ac:dyDescent="0.2">
      <c r="A757" s="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7"/>
    </row>
    <row r="758" spans="1:17" ht="12.75" customHeight="1" x14ac:dyDescent="0.2">
      <c r="A758" s="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7"/>
    </row>
    <row r="759" spans="1:17" ht="12.75" customHeight="1" x14ac:dyDescent="0.2">
      <c r="A759" s="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7"/>
    </row>
    <row r="760" spans="1:17" ht="12.75" customHeight="1" x14ac:dyDescent="0.2">
      <c r="A760" s="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7"/>
    </row>
    <row r="761" spans="1:17" ht="12.75" customHeight="1" x14ac:dyDescent="0.2">
      <c r="A761" s="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7"/>
    </row>
    <row r="762" spans="1:17" ht="12.75" customHeight="1" x14ac:dyDescent="0.2">
      <c r="A762" s="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7"/>
    </row>
    <row r="763" spans="1:17" ht="12.75" customHeight="1" x14ac:dyDescent="0.2">
      <c r="A763" s="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7"/>
    </row>
    <row r="764" spans="1:17" ht="12.75" customHeight="1" x14ac:dyDescent="0.2">
      <c r="A764" s="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7"/>
    </row>
    <row r="765" spans="1:17" ht="12.75" customHeight="1" x14ac:dyDescent="0.2">
      <c r="A765" s="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7"/>
    </row>
    <row r="766" spans="1:17" ht="12.75" customHeight="1" x14ac:dyDescent="0.2">
      <c r="A766" s="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7"/>
    </row>
    <row r="767" spans="1:17" ht="12.75" customHeight="1" x14ac:dyDescent="0.2">
      <c r="A767" s="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7"/>
    </row>
    <row r="768" spans="1:17" ht="12.75" customHeight="1" x14ac:dyDescent="0.2">
      <c r="A768" s="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7"/>
    </row>
    <row r="769" spans="1:17" ht="12.75" customHeight="1" x14ac:dyDescent="0.2">
      <c r="A769" s="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7"/>
    </row>
    <row r="770" spans="1:17" ht="12.75" customHeight="1" x14ac:dyDescent="0.2">
      <c r="A770" s="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7"/>
    </row>
    <row r="771" spans="1:17" ht="12.75" customHeight="1" x14ac:dyDescent="0.2">
      <c r="A771" s="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7"/>
    </row>
    <row r="772" spans="1:17" ht="12.75" customHeight="1" x14ac:dyDescent="0.2">
      <c r="A772" s="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7"/>
    </row>
    <row r="773" spans="1:17" ht="12.75" customHeight="1" x14ac:dyDescent="0.2">
      <c r="A773" s="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7"/>
    </row>
    <row r="774" spans="1:17" ht="12.75" customHeight="1" x14ac:dyDescent="0.2">
      <c r="A774" s="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7"/>
    </row>
    <row r="775" spans="1:17" ht="12.75" customHeight="1" x14ac:dyDescent="0.2">
      <c r="A775" s="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7"/>
    </row>
    <row r="776" spans="1:17" ht="12.75" customHeight="1" x14ac:dyDescent="0.2">
      <c r="A776" s="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7"/>
    </row>
    <row r="777" spans="1:17" ht="12.75" customHeight="1" x14ac:dyDescent="0.2">
      <c r="A777" s="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7"/>
    </row>
    <row r="778" spans="1:17" ht="12.75" customHeight="1" x14ac:dyDescent="0.2">
      <c r="A778" s="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7"/>
    </row>
    <row r="779" spans="1:17" ht="12.75" customHeight="1" x14ac:dyDescent="0.2">
      <c r="A779" s="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7"/>
    </row>
    <row r="780" spans="1:17" ht="12.75" customHeight="1" x14ac:dyDescent="0.2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7"/>
    </row>
    <row r="781" spans="1:17" ht="12.75" customHeight="1" x14ac:dyDescent="0.2">
      <c r="A781" s="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7"/>
    </row>
    <row r="782" spans="1:17" ht="12.75" customHeight="1" x14ac:dyDescent="0.2">
      <c r="A782" s="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7"/>
    </row>
    <row r="783" spans="1:17" ht="12.75" customHeight="1" x14ac:dyDescent="0.2">
      <c r="A783" s="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7"/>
    </row>
    <row r="784" spans="1:17" ht="12.75" customHeight="1" x14ac:dyDescent="0.2">
      <c r="A784" s="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7"/>
    </row>
    <row r="785" spans="1:17" ht="12.75" customHeight="1" x14ac:dyDescent="0.2">
      <c r="A785" s="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7"/>
    </row>
    <row r="786" spans="1:17" ht="12.75" customHeight="1" x14ac:dyDescent="0.2">
      <c r="A786" s="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7"/>
    </row>
    <row r="787" spans="1:17" ht="12.75" customHeight="1" x14ac:dyDescent="0.2">
      <c r="A787" s="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7"/>
    </row>
    <row r="788" spans="1:17" ht="12.75" customHeight="1" x14ac:dyDescent="0.2">
      <c r="A788" s="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7"/>
    </row>
    <row r="789" spans="1:17" ht="12.75" customHeight="1" x14ac:dyDescent="0.2">
      <c r="A789" s="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7"/>
    </row>
    <row r="790" spans="1:17" ht="12.75" customHeight="1" x14ac:dyDescent="0.2">
      <c r="A790" s="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7"/>
    </row>
    <row r="791" spans="1:17" ht="12.75" customHeight="1" x14ac:dyDescent="0.2">
      <c r="A791" s="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7"/>
    </row>
    <row r="792" spans="1:17" ht="12.75" customHeight="1" x14ac:dyDescent="0.2">
      <c r="A792" s="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7"/>
    </row>
    <row r="793" spans="1:17" ht="12.75" customHeight="1" x14ac:dyDescent="0.2">
      <c r="A793" s="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7"/>
    </row>
    <row r="794" spans="1:17" ht="12.75" customHeight="1" x14ac:dyDescent="0.2">
      <c r="A794" s="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7"/>
    </row>
    <row r="795" spans="1:17" ht="12.75" customHeight="1" x14ac:dyDescent="0.2">
      <c r="A795" s="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7"/>
    </row>
    <row r="796" spans="1:17" ht="12.75" customHeight="1" x14ac:dyDescent="0.2">
      <c r="A796" s="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7"/>
    </row>
    <row r="797" spans="1:17" ht="12.75" customHeight="1" x14ac:dyDescent="0.2">
      <c r="A797" s="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7"/>
    </row>
    <row r="798" spans="1:17" ht="12.75" customHeight="1" x14ac:dyDescent="0.2">
      <c r="A798" s="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7"/>
    </row>
    <row r="799" spans="1:17" ht="12.75" customHeight="1" x14ac:dyDescent="0.2">
      <c r="A799" s="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7"/>
    </row>
    <row r="800" spans="1:17" ht="12.75" customHeight="1" x14ac:dyDescent="0.2">
      <c r="A800" s="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7"/>
    </row>
    <row r="801" spans="1:17" ht="12.75" customHeight="1" x14ac:dyDescent="0.2">
      <c r="A801" s="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7"/>
    </row>
    <row r="802" spans="1:17" ht="12.75" customHeight="1" x14ac:dyDescent="0.2">
      <c r="A802" s="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7"/>
    </row>
    <row r="803" spans="1:17" ht="12.75" customHeight="1" x14ac:dyDescent="0.2">
      <c r="A803" s="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7"/>
    </row>
    <row r="804" spans="1:17" ht="12.75" customHeight="1" x14ac:dyDescent="0.2">
      <c r="A804" s="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7"/>
    </row>
    <row r="805" spans="1:17" ht="12.75" customHeight="1" x14ac:dyDescent="0.2">
      <c r="A805" s="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7"/>
    </row>
    <row r="806" spans="1:17" ht="12.75" customHeight="1" x14ac:dyDescent="0.2">
      <c r="A806" s="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7"/>
    </row>
    <row r="807" spans="1:17" ht="12.75" customHeight="1" x14ac:dyDescent="0.2">
      <c r="A807" s="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7"/>
    </row>
    <row r="808" spans="1:17" ht="12.75" customHeight="1" x14ac:dyDescent="0.2">
      <c r="A808" s="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7"/>
    </row>
    <row r="809" spans="1:17" ht="12.75" customHeight="1" x14ac:dyDescent="0.2">
      <c r="A809" s="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7"/>
    </row>
    <row r="810" spans="1:17" ht="12.75" customHeight="1" x14ac:dyDescent="0.2">
      <c r="A810" s="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7"/>
    </row>
    <row r="811" spans="1:17" ht="12.75" customHeight="1" x14ac:dyDescent="0.2">
      <c r="A811" s="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7"/>
    </row>
    <row r="812" spans="1:17" ht="12.75" customHeight="1" x14ac:dyDescent="0.2">
      <c r="A812" s="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7"/>
    </row>
    <row r="813" spans="1:17" ht="12.75" customHeight="1" x14ac:dyDescent="0.2">
      <c r="A813" s="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7"/>
    </row>
    <row r="814" spans="1:17" ht="12.75" customHeight="1" x14ac:dyDescent="0.2">
      <c r="A814" s="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7"/>
    </row>
    <row r="815" spans="1:17" ht="12.75" customHeight="1" x14ac:dyDescent="0.2">
      <c r="A815" s="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7"/>
    </row>
    <row r="816" spans="1:17" ht="12.75" customHeight="1" x14ac:dyDescent="0.2">
      <c r="A816" s="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7"/>
    </row>
    <row r="817" spans="1:17" ht="12.75" customHeight="1" x14ac:dyDescent="0.2">
      <c r="A817" s="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7"/>
    </row>
    <row r="818" spans="1:17" ht="12.75" customHeight="1" x14ac:dyDescent="0.2">
      <c r="A818" s="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7"/>
    </row>
    <row r="819" spans="1:17" ht="12.75" customHeight="1" x14ac:dyDescent="0.2">
      <c r="A819" s="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7"/>
    </row>
    <row r="820" spans="1:17" ht="12.75" customHeight="1" x14ac:dyDescent="0.2">
      <c r="A820" s="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7"/>
    </row>
    <row r="821" spans="1:17" ht="12.75" customHeight="1" x14ac:dyDescent="0.2">
      <c r="A821" s="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7"/>
    </row>
    <row r="822" spans="1:17" ht="12.75" customHeight="1" x14ac:dyDescent="0.2">
      <c r="A822" s="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7"/>
    </row>
    <row r="823" spans="1:17" ht="12.75" customHeight="1" x14ac:dyDescent="0.2">
      <c r="A823" s="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7"/>
    </row>
    <row r="824" spans="1:17" ht="12.75" customHeight="1" x14ac:dyDescent="0.2">
      <c r="A824" s="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7"/>
    </row>
    <row r="825" spans="1:17" ht="12.75" customHeight="1" x14ac:dyDescent="0.2">
      <c r="A825" s="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7"/>
    </row>
    <row r="826" spans="1:17" ht="12.75" customHeight="1" x14ac:dyDescent="0.2">
      <c r="A826" s="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7"/>
    </row>
    <row r="827" spans="1:17" ht="12.75" customHeight="1" x14ac:dyDescent="0.2">
      <c r="A827" s="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7"/>
    </row>
    <row r="828" spans="1:17" ht="12.75" customHeight="1" x14ac:dyDescent="0.2">
      <c r="A828" s="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7"/>
    </row>
    <row r="829" spans="1:17" ht="12.75" customHeight="1" x14ac:dyDescent="0.2">
      <c r="A829" s="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7"/>
    </row>
    <row r="830" spans="1:17" ht="12.75" customHeight="1" x14ac:dyDescent="0.2">
      <c r="A830" s="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7"/>
    </row>
    <row r="831" spans="1:17" ht="12.75" customHeight="1" x14ac:dyDescent="0.2">
      <c r="A831" s="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7"/>
    </row>
    <row r="832" spans="1:17" ht="12.75" customHeight="1" x14ac:dyDescent="0.2">
      <c r="A832" s="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7"/>
    </row>
    <row r="833" spans="1:17" ht="12.75" customHeight="1" x14ac:dyDescent="0.2">
      <c r="A833" s="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7"/>
    </row>
    <row r="834" spans="1:17" ht="12.75" customHeight="1" x14ac:dyDescent="0.2">
      <c r="A834" s="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7"/>
    </row>
    <row r="835" spans="1:17" ht="12.75" customHeight="1" x14ac:dyDescent="0.2">
      <c r="A835" s="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7"/>
    </row>
    <row r="836" spans="1:17" ht="12.75" customHeight="1" x14ac:dyDescent="0.2">
      <c r="A836" s="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7"/>
    </row>
    <row r="837" spans="1:17" ht="12.75" customHeight="1" x14ac:dyDescent="0.2">
      <c r="A837" s="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7"/>
    </row>
    <row r="838" spans="1:17" ht="12.75" customHeight="1" x14ac:dyDescent="0.2">
      <c r="A838" s="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7"/>
    </row>
    <row r="839" spans="1:17" ht="12.75" customHeight="1" x14ac:dyDescent="0.2">
      <c r="A839" s="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7"/>
    </row>
    <row r="840" spans="1:17" ht="12.75" customHeight="1" x14ac:dyDescent="0.2">
      <c r="A840" s="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7"/>
    </row>
    <row r="841" spans="1:17" ht="12.75" customHeight="1" x14ac:dyDescent="0.2">
      <c r="A841" s="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7"/>
    </row>
    <row r="842" spans="1:17" ht="12.75" customHeight="1" x14ac:dyDescent="0.2">
      <c r="A842" s="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7"/>
    </row>
    <row r="843" spans="1:17" ht="12.75" customHeight="1" x14ac:dyDescent="0.2">
      <c r="A843" s="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7"/>
    </row>
    <row r="844" spans="1:17" ht="12.75" customHeight="1" x14ac:dyDescent="0.2">
      <c r="A844" s="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7"/>
    </row>
    <row r="845" spans="1:17" ht="12.75" customHeight="1" x14ac:dyDescent="0.2">
      <c r="A845" s="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7"/>
    </row>
    <row r="846" spans="1:17" ht="12.75" customHeight="1" x14ac:dyDescent="0.2">
      <c r="A846" s="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7"/>
    </row>
    <row r="847" spans="1:17" ht="12.75" customHeight="1" x14ac:dyDescent="0.2">
      <c r="A847" s="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7"/>
    </row>
    <row r="848" spans="1:17" ht="12.75" customHeight="1" x14ac:dyDescent="0.2">
      <c r="A848" s="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7"/>
    </row>
    <row r="849" spans="1:17" ht="12.75" customHeight="1" x14ac:dyDescent="0.2">
      <c r="A849" s="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7"/>
    </row>
    <row r="850" spans="1:17" ht="12.75" customHeight="1" x14ac:dyDescent="0.2">
      <c r="A850" s="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7"/>
    </row>
    <row r="851" spans="1:17" ht="12.75" customHeight="1" x14ac:dyDescent="0.2">
      <c r="A851" s="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7"/>
    </row>
    <row r="852" spans="1:17" ht="12.75" customHeight="1" x14ac:dyDescent="0.2">
      <c r="A852" s="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7"/>
    </row>
    <row r="853" spans="1:17" ht="12.75" customHeight="1" x14ac:dyDescent="0.2">
      <c r="A853" s="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7"/>
    </row>
    <row r="854" spans="1:17" ht="12.75" customHeight="1" x14ac:dyDescent="0.2">
      <c r="A854" s="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7"/>
    </row>
    <row r="855" spans="1:17" ht="12.75" customHeight="1" x14ac:dyDescent="0.2">
      <c r="A855" s="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7"/>
    </row>
    <row r="856" spans="1:17" ht="12.75" customHeight="1" x14ac:dyDescent="0.2">
      <c r="A856" s="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7"/>
    </row>
    <row r="857" spans="1:17" ht="12.75" customHeight="1" x14ac:dyDescent="0.2">
      <c r="A857" s="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7"/>
    </row>
    <row r="858" spans="1:17" ht="12.75" customHeight="1" x14ac:dyDescent="0.2">
      <c r="A858" s="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7"/>
    </row>
    <row r="859" spans="1:17" ht="12.75" customHeight="1" x14ac:dyDescent="0.2">
      <c r="A859" s="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7"/>
    </row>
    <row r="860" spans="1:17" ht="12.75" customHeight="1" x14ac:dyDescent="0.2">
      <c r="A860" s="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7"/>
    </row>
    <row r="861" spans="1:17" ht="12.75" customHeight="1" x14ac:dyDescent="0.2">
      <c r="A861" s="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7"/>
    </row>
    <row r="862" spans="1:17" ht="12.75" customHeight="1" x14ac:dyDescent="0.2">
      <c r="A862" s="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7"/>
    </row>
    <row r="863" spans="1:17" ht="12.75" customHeight="1" x14ac:dyDescent="0.2">
      <c r="A863" s="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7"/>
    </row>
    <row r="864" spans="1:17" ht="12.75" customHeight="1" x14ac:dyDescent="0.2">
      <c r="A864" s="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7"/>
    </row>
    <row r="865" spans="1:17" ht="12.75" customHeight="1" x14ac:dyDescent="0.2">
      <c r="A865" s="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7"/>
    </row>
    <row r="866" spans="1:17" ht="12.75" customHeight="1" x14ac:dyDescent="0.2">
      <c r="A866" s="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7"/>
    </row>
    <row r="867" spans="1:17" ht="12.75" customHeight="1" x14ac:dyDescent="0.2">
      <c r="A867" s="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7"/>
    </row>
    <row r="868" spans="1:17" ht="12.75" customHeight="1" x14ac:dyDescent="0.2">
      <c r="A868" s="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7"/>
    </row>
    <row r="869" spans="1:17" ht="12.75" customHeight="1" x14ac:dyDescent="0.2">
      <c r="A869" s="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7"/>
    </row>
    <row r="870" spans="1:17" ht="12.75" customHeight="1" x14ac:dyDescent="0.2">
      <c r="A870" s="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7"/>
    </row>
    <row r="871" spans="1:17" ht="12.75" customHeight="1" x14ac:dyDescent="0.2">
      <c r="A871" s="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7"/>
    </row>
    <row r="872" spans="1:17" ht="12.75" customHeight="1" x14ac:dyDescent="0.2">
      <c r="A872" s="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7"/>
    </row>
    <row r="873" spans="1:17" ht="12.75" customHeight="1" x14ac:dyDescent="0.2">
      <c r="A873" s="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7"/>
    </row>
    <row r="874" spans="1:17" ht="12.75" customHeight="1" x14ac:dyDescent="0.2">
      <c r="A874" s="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7"/>
    </row>
    <row r="875" spans="1:17" ht="12.75" customHeight="1" x14ac:dyDescent="0.2">
      <c r="A875" s="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7"/>
    </row>
    <row r="876" spans="1:17" ht="12.75" customHeight="1" x14ac:dyDescent="0.2">
      <c r="A876" s="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7"/>
    </row>
    <row r="877" spans="1:17" ht="12.75" customHeight="1" x14ac:dyDescent="0.2">
      <c r="A877" s="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7"/>
    </row>
    <row r="878" spans="1:17" ht="12.75" customHeight="1" x14ac:dyDescent="0.2">
      <c r="A878" s="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7"/>
    </row>
    <row r="879" spans="1:17" ht="12.75" customHeight="1" x14ac:dyDescent="0.2">
      <c r="A879" s="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7"/>
    </row>
    <row r="880" spans="1:17" ht="12.75" customHeight="1" x14ac:dyDescent="0.2">
      <c r="A880" s="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7"/>
    </row>
    <row r="881" spans="1:17" ht="12.75" customHeight="1" x14ac:dyDescent="0.2">
      <c r="A881" s="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7"/>
    </row>
    <row r="882" spans="1:17" ht="12.75" customHeight="1" x14ac:dyDescent="0.2">
      <c r="A882" s="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7"/>
    </row>
    <row r="883" spans="1:17" ht="12.75" customHeight="1" x14ac:dyDescent="0.2">
      <c r="A883" s="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7"/>
    </row>
    <row r="884" spans="1:17" ht="12.75" customHeight="1" x14ac:dyDescent="0.2">
      <c r="A884" s="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7"/>
    </row>
    <row r="885" spans="1:17" ht="12.75" customHeight="1" x14ac:dyDescent="0.2">
      <c r="A885" s="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7"/>
    </row>
    <row r="886" spans="1:17" ht="12.75" customHeight="1" x14ac:dyDescent="0.2">
      <c r="A886" s="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7"/>
    </row>
    <row r="887" spans="1:17" ht="12.75" customHeight="1" x14ac:dyDescent="0.2">
      <c r="A887" s="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7"/>
    </row>
    <row r="888" spans="1:17" ht="12.75" customHeight="1" x14ac:dyDescent="0.2">
      <c r="A888" s="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7"/>
    </row>
    <row r="889" spans="1:17" ht="12.75" customHeight="1" x14ac:dyDescent="0.2">
      <c r="A889" s="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7"/>
    </row>
    <row r="890" spans="1:17" ht="12.75" customHeight="1" x14ac:dyDescent="0.2">
      <c r="A890" s="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7"/>
    </row>
    <row r="891" spans="1:17" ht="12.75" customHeight="1" x14ac:dyDescent="0.2">
      <c r="A891" s="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7"/>
    </row>
    <row r="892" spans="1:17" ht="12.75" customHeight="1" x14ac:dyDescent="0.2">
      <c r="A892" s="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7"/>
    </row>
    <row r="893" spans="1:17" ht="12.75" customHeight="1" x14ac:dyDescent="0.2">
      <c r="A893" s="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7"/>
    </row>
    <row r="894" spans="1:17" ht="12.75" customHeight="1" x14ac:dyDescent="0.2">
      <c r="A894" s="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7"/>
    </row>
    <row r="895" spans="1:17" ht="12.75" customHeight="1" x14ac:dyDescent="0.2">
      <c r="A895" s="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7"/>
    </row>
    <row r="896" spans="1:17" ht="12.75" customHeight="1" x14ac:dyDescent="0.2">
      <c r="A896" s="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7"/>
    </row>
    <row r="897" spans="1:17" ht="12.75" customHeight="1" x14ac:dyDescent="0.2">
      <c r="A897" s="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7"/>
    </row>
    <row r="898" spans="1:17" ht="12.75" customHeight="1" x14ac:dyDescent="0.2">
      <c r="A898" s="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7"/>
    </row>
    <row r="899" spans="1:17" ht="12.75" customHeight="1" x14ac:dyDescent="0.2">
      <c r="A899" s="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7"/>
    </row>
    <row r="900" spans="1:17" ht="12.75" customHeight="1" x14ac:dyDescent="0.2">
      <c r="A900" s="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7"/>
    </row>
    <row r="901" spans="1:17" ht="12.75" customHeight="1" x14ac:dyDescent="0.2">
      <c r="A901" s="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7"/>
    </row>
    <row r="902" spans="1:17" ht="12.75" customHeight="1" x14ac:dyDescent="0.2">
      <c r="A902" s="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7"/>
    </row>
    <row r="903" spans="1:17" ht="12.75" customHeight="1" x14ac:dyDescent="0.2">
      <c r="A903" s="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7"/>
    </row>
    <row r="904" spans="1:17" ht="12.75" customHeight="1" x14ac:dyDescent="0.2">
      <c r="A904" s="5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7"/>
    </row>
    <row r="905" spans="1:17" ht="12.75" customHeight="1" x14ac:dyDescent="0.2">
      <c r="A905" s="5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7"/>
    </row>
    <row r="906" spans="1:17" ht="12.75" customHeight="1" x14ac:dyDescent="0.2">
      <c r="A906" s="5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7"/>
    </row>
    <row r="907" spans="1:17" ht="12.75" customHeight="1" x14ac:dyDescent="0.2">
      <c r="A907" s="5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7"/>
    </row>
    <row r="908" spans="1:17" ht="12.75" customHeight="1" x14ac:dyDescent="0.2">
      <c r="A908" s="5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7"/>
    </row>
    <row r="909" spans="1:17" ht="12.75" customHeight="1" x14ac:dyDescent="0.2">
      <c r="A909" s="5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7"/>
    </row>
    <row r="910" spans="1:17" ht="12.75" customHeight="1" x14ac:dyDescent="0.2">
      <c r="A910" s="5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7"/>
    </row>
    <row r="911" spans="1:17" ht="12.75" customHeight="1" x14ac:dyDescent="0.2">
      <c r="A911" s="5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7"/>
    </row>
    <row r="912" spans="1:17" ht="12.75" customHeight="1" x14ac:dyDescent="0.2">
      <c r="A912" s="5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7"/>
    </row>
    <row r="913" spans="1:17" ht="12.75" customHeight="1" x14ac:dyDescent="0.2">
      <c r="A913" s="5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7"/>
    </row>
    <row r="914" spans="1:17" ht="12.75" customHeight="1" x14ac:dyDescent="0.2">
      <c r="A914" s="5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7"/>
    </row>
    <row r="915" spans="1:17" ht="12.75" customHeight="1" x14ac:dyDescent="0.2">
      <c r="A915" s="5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7"/>
    </row>
    <row r="916" spans="1:17" ht="12.75" customHeight="1" x14ac:dyDescent="0.2">
      <c r="A916" s="5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7"/>
    </row>
    <row r="917" spans="1:17" ht="12.75" customHeight="1" x14ac:dyDescent="0.2">
      <c r="A917" s="5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7"/>
    </row>
    <row r="918" spans="1:17" ht="12.75" customHeight="1" x14ac:dyDescent="0.2">
      <c r="A918" s="5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7"/>
    </row>
    <row r="919" spans="1:17" ht="12.75" customHeight="1" x14ac:dyDescent="0.2">
      <c r="A919" s="5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7"/>
    </row>
    <row r="920" spans="1:17" ht="12.75" customHeight="1" x14ac:dyDescent="0.2">
      <c r="A920" s="5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7"/>
    </row>
    <row r="921" spans="1:17" ht="12.75" customHeight="1" x14ac:dyDescent="0.2">
      <c r="A921" s="5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7"/>
    </row>
    <row r="922" spans="1:17" ht="12.75" customHeight="1" x14ac:dyDescent="0.2">
      <c r="A922" s="5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7"/>
    </row>
    <row r="923" spans="1:17" ht="12.75" customHeight="1" x14ac:dyDescent="0.2">
      <c r="A923" s="5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7"/>
    </row>
    <row r="924" spans="1:17" ht="12.75" customHeight="1" x14ac:dyDescent="0.2">
      <c r="A924" s="5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7"/>
    </row>
    <row r="925" spans="1:17" ht="12.75" customHeight="1" x14ac:dyDescent="0.2">
      <c r="A925" s="5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7"/>
    </row>
    <row r="926" spans="1:17" ht="12.75" customHeight="1" x14ac:dyDescent="0.2">
      <c r="A926" s="5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7"/>
    </row>
    <row r="927" spans="1:17" ht="12.75" customHeight="1" x14ac:dyDescent="0.2">
      <c r="A927" s="5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7"/>
    </row>
    <row r="928" spans="1:17" ht="12.75" customHeight="1" x14ac:dyDescent="0.2">
      <c r="A928" s="5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7"/>
    </row>
    <row r="929" spans="1:17" ht="12.75" customHeight="1" x14ac:dyDescent="0.2">
      <c r="A929" s="5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7"/>
    </row>
    <row r="930" spans="1:17" ht="12.75" customHeight="1" x14ac:dyDescent="0.2">
      <c r="A930" s="5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7"/>
    </row>
    <row r="931" spans="1:17" ht="12.75" customHeight="1" x14ac:dyDescent="0.2">
      <c r="A931" s="5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7"/>
    </row>
    <row r="932" spans="1:17" ht="12.75" customHeight="1" x14ac:dyDescent="0.2">
      <c r="A932" s="5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7"/>
    </row>
    <row r="933" spans="1:17" ht="12.75" customHeight="1" x14ac:dyDescent="0.2">
      <c r="A933" s="17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9"/>
    </row>
  </sheetData>
  <mergeCells count="11">
    <mergeCell ref="C20:Q21"/>
    <mergeCell ref="C16:Q18"/>
    <mergeCell ref="B69:C69"/>
    <mergeCell ref="B8:D8"/>
    <mergeCell ref="B11:D11"/>
    <mergeCell ref="B16:B18"/>
    <mergeCell ref="B20:B21"/>
    <mergeCell ref="B23:B24"/>
    <mergeCell ref="C23:C24"/>
    <mergeCell ref="D23:D24"/>
    <mergeCell ref="E23:Q23"/>
  </mergeCells>
  <conditionalFormatting sqref="F15 F6:F10 F19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B25:B68">
      <formula1>"SIAD,SIAD (TIC),GASTOS DE ADMINISTRACIÓN,CONTRATACIÓN ENTIDAD PÚBLICA,CONTRATACIÓN ENTIDAD PRIVADA,TRANSFERENCIAS"</formula1>
    </dataValidation>
  </dataValidations>
  <pageMargins left="0.23622047244094491" right="0.23622047244094491" top="0.74803149606299213" bottom="0.74803149606299213" header="0.31496062992125984" footer="0.31496062992125984"/>
  <pageSetup scale="26" fitToHeight="0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Constanza Soto Caceres</dc:creator>
  <cp:lastModifiedBy>Juan Gaston Collao Tapia</cp:lastModifiedBy>
  <cp:lastPrinted>2025-11-20T20:14:18Z</cp:lastPrinted>
  <dcterms:created xsi:type="dcterms:W3CDTF">2025-02-25T15:07:20Z</dcterms:created>
  <dcterms:modified xsi:type="dcterms:W3CDTF">2025-11-20T20:39:20Z</dcterms:modified>
</cp:coreProperties>
</file>