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pvizcarr\Desktop\EXPEDIENTES - SOLICITUD INF\E3437-2022 - DDR\TRIMESTRES\3er. TRIMESTRE\"/>
    </mc:Choice>
  </mc:AlternateContent>
  <bookViews>
    <workbookView xWindow="0" yWindow="0" windowWidth="12690" windowHeight="9855"/>
  </bookViews>
  <sheets>
    <sheet name="Comisión Mixta de Presupuestos" sheetId="5"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5" i="5" l="1"/>
  <c r="E76" i="5" s="1"/>
  <c r="E73" i="5"/>
  <c r="E71" i="5"/>
  <c r="E69" i="5"/>
  <c r="E67" i="5"/>
  <c r="E65" i="5"/>
  <c r="E63" i="5"/>
  <c r="D17" i="5" l="1"/>
  <c r="E57" i="5" l="1"/>
  <c r="E55" i="5"/>
  <c r="E53" i="5"/>
  <c r="E51" i="5"/>
  <c r="E49" i="5"/>
  <c r="E59" i="5" l="1"/>
  <c r="E38" i="5"/>
  <c r="E47" i="5"/>
  <c r="E21" i="5"/>
  <c r="E25" i="5"/>
  <c r="E27" i="5"/>
  <c r="E29" i="5"/>
  <c r="E44" i="5"/>
  <c r="E58" i="5" l="1"/>
  <c r="E60" i="5" s="1"/>
  <c r="E77" i="5" s="1"/>
</calcChain>
</file>

<file path=xl/sharedStrings.xml><?xml version="1.0" encoding="utf-8"?>
<sst xmlns="http://schemas.openxmlformats.org/spreadsheetml/2006/main" count="138" uniqueCount="70">
  <si>
    <t>Periodicidad:</t>
  </si>
  <si>
    <t>Requerimiento</t>
  </si>
  <si>
    <t>Programa 06</t>
  </si>
  <si>
    <t xml:space="preserve">Total </t>
  </si>
  <si>
    <t>Tarapacá</t>
  </si>
  <si>
    <t xml:space="preserve">Observaciones </t>
  </si>
  <si>
    <t>Maule</t>
  </si>
  <si>
    <t>Aysén</t>
  </si>
  <si>
    <t>Biobío</t>
  </si>
  <si>
    <t xml:space="preserve">Subtotal </t>
  </si>
  <si>
    <t xml:space="preserve">Valparaiso </t>
  </si>
  <si>
    <t xml:space="preserve">Bienes y Servicios de Consumo </t>
  </si>
  <si>
    <t xml:space="preserve">Bienes y servicios de consumo </t>
  </si>
  <si>
    <t xml:space="preserve">Coquimbo </t>
  </si>
  <si>
    <t xml:space="preserve">Ñuble </t>
  </si>
  <si>
    <t xml:space="preserve">La Araucanía </t>
  </si>
  <si>
    <t xml:space="preserve">Los Ríos </t>
  </si>
  <si>
    <t xml:space="preserve">SUBDERE </t>
  </si>
  <si>
    <t xml:space="preserve">Total distribución </t>
  </si>
  <si>
    <t xml:space="preserve">Región </t>
  </si>
  <si>
    <t>Listado de Proyectos y acciones</t>
  </si>
  <si>
    <t>Monto Inicial(M$)</t>
  </si>
  <si>
    <t>Disminuciones</t>
  </si>
  <si>
    <t>Monto Vigente (M$)</t>
  </si>
  <si>
    <t>Año 2022</t>
  </si>
  <si>
    <t xml:space="preserve">Glosa 01 Fondo de Equidad Interregional </t>
  </si>
  <si>
    <t xml:space="preserve">Capacitación y Desarrollo Regional </t>
  </si>
  <si>
    <t xml:space="preserve">Mercado Municipal de Arauco </t>
  </si>
  <si>
    <t>Construcción PMB Asentamiento Ricardo Lagos</t>
  </si>
  <si>
    <t>Magallanes</t>
  </si>
  <si>
    <t>Los Lagos</t>
  </si>
  <si>
    <t>$ 6.865.488 miles a la adquisición de activos no financieros y a la ejecución de programas e iniciativas de inversión, aprobados por los respectivos gobiernos regionales, en los territorios incluidos en el Plan de Desarrollo para Territorios Rezagados, establecido mediante el Decreto Supremo N°975 de 2019 del Ministerio del Interior y Seguridad Pública y sus modificaciones.
Los recursos que se incorporen a los gobiernos regionales, programas de inversión regional, estarán sujetos a las mismas prohibiciones y podrán aplicarse a los mismos objetivos establecidos en su normativa legal y en las glosas comunes que los rigen. Parte de los recursos se podrán destinar a acciones concurrentes del Programa de Mejoramiento de Barrios, para ser ejecutados por las municipalidades, con el objetivo de disponer de iniciativas acordes con los planes de desarrollo indicados.
Un monto no superior a $328.574 miles podrá ser destinado a cualquier tipo de gasto, incluso en bienes y servicios de consumo y en personal para actividades transitorias, así como para la elaboración de estudios, realización de talleres e información a la comunidad, para fortalecer los equipos de apoyo para la formulación de nuevos planes de territorios rezagados, en conformidad al reglamento definido en el Decreto N° 975 de 2019, del Ministerio del Interior y Seguridad Pública, y para el monitoreo de los planes definidos para los territorios rezagados. Con este objeto, los recursos podrán transferirse a los programas de funcionamiento de los gobiernos regionales o a otros programas de esta Subsecretaría.
Los gobiernos regionales que tengan aprobados Territorios Rezagados definidos por la Subsecretaría de Desarrollo Regional y Administrativo podrán solicitar a esta misma, la aplicación de estos recursos una vez publicada esta Ley de Presupuestos, indicando las iniciativas de arrastres y nuevas que priorizan, y el programa de ejecución que proponen para cada una de ellas. Adicionalmente, la Subsecretaría deberá informar el criterio y distribución de los recursos entre regiones y la cartera de proyectos que con ellos se financie.</t>
  </si>
  <si>
    <t>Primera solicitud de recursos Plan de Zona Rezagada "Territorio Arauco" Región del Biobío, por medio del Ord N°801 del 04.02.2022. (En Tramitación - Resolución de DIPRES)</t>
  </si>
  <si>
    <t>Monto correspondiente a M$328.574 por medio del Ord N°801 del 04.02.2022. (En Tramitación - Resolución de DIPRES)</t>
  </si>
  <si>
    <t>Monto correspondiente a M$328.574, por medio del Ord N°801 del 04.02.2022. (En Tramitación - Resolución de DIPRES)</t>
  </si>
  <si>
    <t xml:space="preserve">TOTAL SOLICITUD PRIMERA DISTRIBUCIÓN </t>
  </si>
  <si>
    <t>Atacama</t>
  </si>
  <si>
    <t>Monto correspondiente a M$328.574 por medio del Ord N°1874 del 25.04.2022. (En Tramitación - Resolución de DIPRES)</t>
  </si>
  <si>
    <t>Arica y Parinacota</t>
  </si>
  <si>
    <t>Ohiggins</t>
  </si>
  <si>
    <t>Ñuble</t>
  </si>
  <si>
    <t>Total</t>
  </si>
  <si>
    <t>Ejecución (M$)</t>
  </si>
  <si>
    <t>Distribución (M$)</t>
  </si>
  <si>
    <t>% de Ejecución</t>
  </si>
  <si>
    <t>Proyecto es PMB (SI/NO)</t>
  </si>
  <si>
    <t xml:space="preserve">Criterio de Distribución </t>
  </si>
  <si>
    <t>Incremento (M$)</t>
  </si>
  <si>
    <t>Etapa</t>
  </si>
  <si>
    <t>Proyectos de conectividad digital (SI/ NO)</t>
  </si>
  <si>
    <t>Estado de situación (estado de avance)</t>
  </si>
  <si>
    <t>% Avance financiero</t>
  </si>
  <si>
    <t>% de Avance técnico</t>
  </si>
  <si>
    <t>Beneficiarios</t>
  </si>
  <si>
    <t>La Subsecretaría de Desarrollo Regional y Administrativo deberá informar trimestralmente a la Comisión Especial Mixta de Presupuestos respecto del avance en la ejecución de los fondos asignados a los Programas de Convergencia destinados a financiar programas en las zonas declaradas como Zonas de Rezago en el país. Tal información deberá detallar el estado de situación de las iniciativas financiadas con estos fondos, sea se encuentren en etapa de estudio, diseño o ejecución, por cada una de las Zonas de Rezago.</t>
  </si>
  <si>
    <t>Tercer trimestre 2022</t>
  </si>
  <si>
    <t xml:space="preserve">TOTAL COMPLEMENTO SOLICITUD PRIMERA DISTRIBUCIÓN </t>
  </si>
  <si>
    <t>TOTAL RECURSOS SOLICITADOS PRIMERA DISTRIBUCIÓN</t>
  </si>
  <si>
    <t>Según lo establece la Ley de Presupuestos 2022</t>
  </si>
  <si>
    <t>Biobio</t>
  </si>
  <si>
    <t>Iniciativas de inversión</t>
  </si>
  <si>
    <t>Antofagasta</t>
  </si>
  <si>
    <t>RM</t>
  </si>
  <si>
    <t xml:space="preserve">Valparaíso </t>
  </si>
  <si>
    <t>SUBDERE</t>
  </si>
  <si>
    <t>Jornada Nacional de Territorios Rezagados</t>
  </si>
  <si>
    <t>Consultoria de aceleración de carteras de planes de TRZ</t>
  </si>
  <si>
    <t>TOTAL RECURSOS SOLICITADOS SEGUNDA DISTRIBUCIÓN</t>
  </si>
  <si>
    <t xml:space="preserve">TOTAL RECURSOS  DISTRIBUIDOS </t>
  </si>
  <si>
    <t>Monto correspondiente a M$328.574 por medio del Ord N°3303 del 08.08.2022/ /  En tramitación en DIPRES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</si>
</sst>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9" x14ac:knownFonts="1">
    <font>
      <sz val="10"/>
      <name val="Arial"/>
    </font>
    <font>
      <b/>
      <sz val="10"/>
      <color theme="1"/>
      <name val="Verdana"/>
      <family val="2"/>
    </font>
    <font>
      <sz val="10"/>
      <color theme="1"/>
      <name val="Verdana"/>
      <family val="2"/>
    </font>
    <font>
      <sz val="10"/>
      <name val="Verdana"/>
      <family val="2"/>
    </font>
    <font>
      <sz val="11"/>
      <color theme="1"/>
      <name val="Verdana"/>
      <family val="2"/>
    </font>
    <font>
      <b/>
      <sz val="11"/>
      <color theme="1"/>
      <name val="Verdana"/>
      <family val="2"/>
    </font>
    <font>
      <sz val="11"/>
      <color rgb="FF000000"/>
      <name val="Verdana"/>
      <family val="2"/>
    </font>
    <font>
      <sz val="10"/>
      <color rgb="FF000000"/>
      <name val="Verdana"/>
      <family val="2"/>
    </font>
    <font>
      <b/>
      <sz val="12"/>
      <color theme="1"/>
      <name val="Verdana"/>
      <family val="2"/>
    </font>
  </fonts>
  <fills count="7">
    <fill>
      <patternFill patternType="none"/>
    </fill>
    <fill>
      <patternFill patternType="gray125"/>
    </fill>
    <fill>
      <patternFill patternType="solid">
        <fgColor rgb="FFCFF9FD"/>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2" fillId="0" borderId="0" xfId="0" applyFont="1"/>
    <xf numFmtId="0" fontId="1" fillId="0" borderId="0" xfId="0" applyFont="1" applyAlignment="1">
      <alignment horizontal="left" vertical="center"/>
    </xf>
    <xf numFmtId="0" fontId="1" fillId="0" borderId="0" xfId="0" applyFont="1" applyAlignment="1">
      <alignment horizontal="center" vertical="center"/>
    </xf>
    <xf numFmtId="164" fontId="2" fillId="0" borderId="0" xfId="0" applyNumberFormat="1" applyFont="1"/>
    <xf numFmtId="0" fontId="1" fillId="0" borderId="0" xfId="0" applyFont="1" applyAlignment="1">
      <alignment horizontal="left" vertical="justify"/>
    </xf>
    <xf numFmtId="0" fontId="3" fillId="0" borderId="0" xfId="0" applyFont="1"/>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2" fillId="0" borderId="1" xfId="0" applyFont="1" applyBorder="1" applyAlignment="1">
      <alignment horizontal="center" vertical="center"/>
    </xf>
    <xf numFmtId="0" fontId="3" fillId="0" borderId="5"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4" fontId="5" fillId="2" borderId="1"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164" fontId="5" fillId="2" borderId="1" xfId="0" applyNumberFormat="1" applyFont="1" applyFill="1" applyBorder="1" applyAlignment="1">
      <alignment horizontal="center"/>
    </xf>
    <xf numFmtId="164"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left" vertical="justify" wrapText="1"/>
    </xf>
    <xf numFmtId="0" fontId="2" fillId="0" borderId="0" xfId="0" applyFont="1" applyAlignment="1">
      <alignment horizontal="left" wrapText="1"/>
    </xf>
    <xf numFmtId="0" fontId="3"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left" vertical="center"/>
    </xf>
    <xf numFmtId="0" fontId="8" fillId="0" borderId="0" xfId="0" applyFont="1" applyFill="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wrapText="1"/>
    </xf>
    <xf numFmtId="0" fontId="1" fillId="2" borderId="1" xfId="0" applyFont="1" applyFill="1" applyBorder="1" applyAlignment="1">
      <alignment horizontal="left" vertical="center"/>
    </xf>
    <xf numFmtId="0" fontId="6" fillId="0" borderId="1" xfId="0" applyFont="1" applyBorder="1" applyAlignment="1">
      <alignment horizontal="left" vertical="center"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center" vertical="center"/>
    </xf>
    <xf numFmtId="164" fontId="1" fillId="2" borderId="1" xfId="0" applyNumberFormat="1" applyFont="1" applyFill="1" applyBorder="1" applyAlignment="1">
      <alignment horizontal="center" vertical="center"/>
    </xf>
    <xf numFmtId="0" fontId="3" fillId="4" borderId="1" xfId="0" applyFont="1" applyFill="1" applyBorder="1" applyAlignment="1">
      <alignment horizontal="left" wrapText="1"/>
    </xf>
    <xf numFmtId="0" fontId="8" fillId="0" borderId="0" xfId="0" applyFont="1" applyAlignment="1">
      <alignment horizontal="left" vertical="justify"/>
    </xf>
    <xf numFmtId="0" fontId="1" fillId="2" borderId="1" xfId="0" applyFont="1" applyFill="1" applyBorder="1" applyAlignment="1">
      <alignment horizontal="right" vertical="center"/>
    </xf>
    <xf numFmtId="0" fontId="8" fillId="0" borderId="0" xfId="0" applyFont="1" applyFill="1" applyAlignment="1">
      <alignment horizontal="left" vertical="center"/>
    </xf>
    <xf numFmtId="164" fontId="4" fillId="0" borderId="7" xfId="0" applyNumberFormat="1" applyFont="1" applyBorder="1" applyAlignment="1">
      <alignment horizontal="center" vertical="center"/>
    </xf>
    <xf numFmtId="164" fontId="5" fillId="2" borderId="1" xfId="0" applyNumberFormat="1" applyFont="1" applyFill="1" applyBorder="1" applyAlignment="1">
      <alignment horizontal="left" vertical="center"/>
    </xf>
    <xf numFmtId="0" fontId="3" fillId="0" borderId="0" xfId="0" applyFont="1" applyAlignment="1">
      <alignment horizontal="right"/>
    </xf>
    <xf numFmtId="0" fontId="3" fillId="0" borderId="0" xfId="0" applyFont="1" applyAlignment="1">
      <alignment horizontal="right" vertical="center"/>
    </xf>
    <xf numFmtId="164" fontId="5" fillId="5" borderId="0" xfId="0" applyNumberFormat="1" applyFont="1" applyFill="1" applyBorder="1" applyAlignment="1">
      <alignment horizontal="center" vertical="center"/>
    </xf>
    <xf numFmtId="164" fontId="5" fillId="5" borderId="0" xfId="0" applyNumberFormat="1" applyFont="1" applyFill="1" applyBorder="1" applyAlignment="1">
      <alignment horizontal="center"/>
    </xf>
    <xf numFmtId="164" fontId="5" fillId="2" borderId="7" xfId="0" applyNumberFormat="1" applyFont="1" applyFill="1" applyBorder="1" applyAlignment="1">
      <alignment horizontal="center" vertical="center"/>
    </xf>
    <xf numFmtId="164" fontId="5" fillId="6" borderId="1" xfId="0" applyNumberFormat="1" applyFont="1" applyFill="1" applyBorder="1" applyAlignment="1">
      <alignment horizontal="center" vertical="center"/>
    </xf>
    <xf numFmtId="0" fontId="3" fillId="4" borderId="3" xfId="0" applyFont="1" applyFill="1" applyBorder="1" applyAlignment="1">
      <alignment horizontal="center" wrapText="1"/>
    </xf>
    <xf numFmtId="0" fontId="3" fillId="4" borderId="1" xfId="0" applyFont="1" applyFill="1" applyBorder="1" applyAlignment="1">
      <alignment horizontal="center" wrapText="1"/>
    </xf>
    <xf numFmtId="0" fontId="1" fillId="2" borderId="1" xfId="0" applyFont="1" applyFill="1" applyBorder="1" applyAlignment="1">
      <alignment horizontal="left" vertical="center" wrapText="1"/>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3" xfId="0" applyFont="1" applyFill="1" applyBorder="1" applyAlignment="1">
      <alignment horizontal="right" vertical="center"/>
    </xf>
    <xf numFmtId="0" fontId="1" fillId="2" borderId="6" xfId="0" applyFont="1" applyFill="1" applyBorder="1" applyAlignment="1">
      <alignment horizontal="right" vertical="center"/>
    </xf>
    <xf numFmtId="0" fontId="8" fillId="0" borderId="0" xfId="0" applyFont="1" applyAlignment="1">
      <alignment horizontal="left" vertical="justify"/>
    </xf>
    <xf numFmtId="0" fontId="3" fillId="0" borderId="1" xfId="0" applyFont="1" applyBorder="1" applyAlignment="1">
      <alignment horizontal="left" vertical="top" wrapText="1"/>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3" borderId="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6" borderId="3" xfId="0" applyFont="1" applyFill="1" applyBorder="1" applyAlignment="1">
      <alignment horizontal="right" vertical="center"/>
    </xf>
    <xf numFmtId="0" fontId="1" fillId="6" borderId="6" xfId="0" applyFont="1" applyFill="1" applyBorder="1" applyAlignment="1">
      <alignment horizontal="right"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762001</xdr:colOff>
      <xdr:row>1</xdr:row>
      <xdr:rowOff>11906</xdr:rowOff>
    </xdr:from>
    <xdr:to>
      <xdr:col>1</xdr:col>
      <xdr:colOff>892970</xdr:colOff>
      <xdr:row>4</xdr:row>
      <xdr:rowOff>92869</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297656"/>
          <a:ext cx="904875" cy="938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5:Q77"/>
  <sheetViews>
    <sheetView showGridLines="0" tabSelected="1" zoomScale="80" zoomScaleNormal="80" workbookViewId="0">
      <selection activeCell="D11" sqref="D11:Q11"/>
    </sheetView>
  </sheetViews>
  <sheetFormatPr baseColWidth="10" defaultColWidth="11.5703125" defaultRowHeight="22.5" customHeight="1" x14ac:dyDescent="0.2"/>
  <cols>
    <col min="1" max="1" width="11.5703125" style="6"/>
    <col min="2" max="2" width="22.85546875" style="6" customWidth="1"/>
    <col min="3" max="3" width="33.7109375" style="28" customWidth="1"/>
    <col min="4" max="4" width="81.28515625" style="33" customWidth="1"/>
    <col min="5" max="6" width="26.7109375" style="6" customWidth="1"/>
    <col min="7" max="14" width="26.7109375" style="6" hidden="1" customWidth="1"/>
    <col min="15" max="15" width="69" style="23" customWidth="1"/>
    <col min="16" max="16384" width="11.5703125" style="6"/>
  </cols>
  <sheetData>
    <row r="5" spans="2:17" s="1" customFormat="1" ht="22.5" customHeight="1" x14ac:dyDescent="0.2">
      <c r="C5" s="27"/>
      <c r="D5" s="32"/>
      <c r="E5" s="5"/>
      <c r="F5" s="5"/>
      <c r="G5" s="5"/>
      <c r="H5" s="5"/>
      <c r="I5" s="5"/>
      <c r="J5" s="5"/>
      <c r="K5" s="5"/>
      <c r="L5" s="5"/>
      <c r="M5" s="5"/>
      <c r="N5" s="5"/>
      <c r="O5" s="21"/>
      <c r="P5" s="5"/>
      <c r="Q5" s="5"/>
    </row>
    <row r="6" spans="2:17" s="1" customFormat="1" ht="22.5" customHeight="1" x14ac:dyDescent="0.2">
      <c r="B6" s="40" t="s">
        <v>24</v>
      </c>
      <c r="D6" s="32"/>
      <c r="E6" s="5"/>
      <c r="F6" s="5"/>
      <c r="G6" s="5"/>
      <c r="H6" s="5"/>
      <c r="I6" s="5"/>
      <c r="J6" s="5"/>
      <c r="K6" s="5"/>
      <c r="L6" s="5"/>
      <c r="M6" s="5"/>
      <c r="N6" s="5"/>
      <c r="O6" s="21"/>
      <c r="P6" s="5"/>
      <c r="Q6" s="5"/>
    </row>
    <row r="7" spans="2:17" s="1" customFormat="1" ht="22.5" customHeight="1" x14ac:dyDescent="0.2">
      <c r="B7" s="32" t="s">
        <v>2</v>
      </c>
      <c r="D7" s="32"/>
      <c r="E7" s="5"/>
      <c r="F7" s="5"/>
      <c r="G7" s="5"/>
      <c r="H7" s="5"/>
      <c r="I7" s="5"/>
      <c r="J7" s="5"/>
      <c r="K7" s="5"/>
      <c r="L7" s="5"/>
      <c r="M7" s="5"/>
      <c r="N7" s="5"/>
      <c r="O7" s="21"/>
      <c r="P7" s="5"/>
      <c r="Q7" s="5"/>
    </row>
    <row r="8" spans="2:17" s="1" customFormat="1" ht="18.75" customHeight="1" x14ac:dyDescent="0.2">
      <c r="B8" s="56" t="s">
        <v>25</v>
      </c>
      <c r="C8" s="56"/>
      <c r="D8" s="56"/>
      <c r="E8" s="5"/>
      <c r="F8" s="5"/>
      <c r="G8" s="5"/>
      <c r="H8" s="5"/>
      <c r="I8" s="5"/>
      <c r="J8" s="5"/>
      <c r="K8" s="5"/>
      <c r="L8" s="5"/>
      <c r="M8" s="5"/>
      <c r="N8" s="5"/>
      <c r="O8" s="21"/>
      <c r="P8" s="5"/>
      <c r="Q8" s="5"/>
    </row>
    <row r="9" spans="2:17" s="1" customFormat="1" ht="22.5" customHeight="1" x14ac:dyDescent="0.2">
      <c r="B9" s="56" t="s">
        <v>55</v>
      </c>
      <c r="C9" s="56"/>
      <c r="D9" s="38"/>
      <c r="E9" s="5"/>
      <c r="F9" s="5"/>
      <c r="G9" s="5"/>
      <c r="H9" s="5"/>
      <c r="I9" s="5"/>
      <c r="J9" s="5"/>
      <c r="K9" s="5"/>
      <c r="L9" s="5"/>
      <c r="M9" s="5"/>
      <c r="N9" s="5"/>
      <c r="O9" s="21"/>
      <c r="P9" s="5"/>
      <c r="Q9" s="5"/>
    </row>
    <row r="10" spans="2:17" s="1" customFormat="1" ht="22.5" customHeight="1" x14ac:dyDescent="0.2">
      <c r="C10" s="3"/>
      <c r="D10" s="2"/>
      <c r="E10" s="4"/>
      <c r="F10" s="4"/>
      <c r="G10" s="4"/>
      <c r="H10" s="4"/>
      <c r="I10" s="4"/>
      <c r="J10" s="4"/>
      <c r="K10" s="4"/>
      <c r="L10" s="4"/>
      <c r="M10" s="4"/>
      <c r="N10" s="4"/>
      <c r="O10" s="22"/>
    </row>
    <row r="11" spans="2:17" ht="93.75" customHeight="1" x14ac:dyDescent="0.2">
      <c r="B11" s="58" t="s">
        <v>1</v>
      </c>
      <c r="C11" s="59"/>
      <c r="D11" s="57" t="s">
        <v>31</v>
      </c>
      <c r="E11" s="57"/>
      <c r="F11" s="57"/>
      <c r="G11" s="57"/>
      <c r="H11" s="57"/>
      <c r="I11" s="57"/>
      <c r="J11" s="57"/>
      <c r="K11" s="57"/>
      <c r="L11" s="57"/>
      <c r="M11" s="57"/>
      <c r="N11" s="57"/>
      <c r="O11" s="57"/>
      <c r="P11" s="57"/>
      <c r="Q11" s="57"/>
    </row>
    <row r="12" spans="2:17" ht="30.75" customHeight="1" x14ac:dyDescent="0.2">
      <c r="B12" s="60" t="s">
        <v>0</v>
      </c>
      <c r="C12" s="61"/>
      <c r="D12" s="57" t="s">
        <v>54</v>
      </c>
      <c r="E12" s="57"/>
      <c r="F12" s="57"/>
      <c r="G12" s="57"/>
      <c r="H12" s="57"/>
      <c r="I12" s="57"/>
      <c r="J12" s="57"/>
      <c r="K12" s="57"/>
      <c r="L12" s="57"/>
      <c r="M12" s="57"/>
      <c r="N12" s="57"/>
      <c r="O12" s="57"/>
      <c r="P12" s="57"/>
      <c r="Q12" s="57"/>
    </row>
    <row r="13" spans="2:17" ht="22.5" customHeight="1" x14ac:dyDescent="0.2">
      <c r="B13" s="43"/>
      <c r="C13" s="44"/>
    </row>
    <row r="14" spans="2:17" ht="22.5" customHeight="1" x14ac:dyDescent="0.2">
      <c r="B14" s="51" t="s">
        <v>21</v>
      </c>
      <c r="C14" s="51"/>
      <c r="D14" s="42">
        <v>6865488</v>
      </c>
    </row>
    <row r="15" spans="2:17" ht="22.5" customHeight="1" x14ac:dyDescent="0.2">
      <c r="B15" s="51" t="s">
        <v>47</v>
      </c>
      <c r="C15" s="51"/>
      <c r="D15" s="42">
        <v>0</v>
      </c>
    </row>
    <row r="16" spans="2:17" ht="22.5" customHeight="1" x14ac:dyDescent="0.2">
      <c r="B16" s="51" t="s">
        <v>22</v>
      </c>
      <c r="C16" s="51"/>
      <c r="D16" s="42">
        <v>4034312</v>
      </c>
    </row>
    <row r="17" spans="2:15" ht="22.5" customHeight="1" x14ac:dyDescent="0.2">
      <c r="B17" s="51" t="s">
        <v>23</v>
      </c>
      <c r="C17" s="51"/>
      <c r="D17" s="42">
        <f>D14</f>
        <v>6865488</v>
      </c>
    </row>
    <row r="19" spans="2:15" ht="39.75" customHeight="1" x14ac:dyDescent="0.2">
      <c r="B19" s="11" t="s">
        <v>46</v>
      </c>
      <c r="C19" s="11" t="s">
        <v>19</v>
      </c>
      <c r="D19" s="30" t="s">
        <v>20</v>
      </c>
      <c r="E19" s="11" t="s">
        <v>43</v>
      </c>
      <c r="F19" s="11" t="s">
        <v>42</v>
      </c>
      <c r="G19" s="11" t="s">
        <v>44</v>
      </c>
      <c r="H19" s="11" t="s">
        <v>45</v>
      </c>
      <c r="I19" s="11" t="s">
        <v>49</v>
      </c>
      <c r="J19" s="11" t="s">
        <v>48</v>
      </c>
      <c r="K19" s="11" t="s">
        <v>50</v>
      </c>
      <c r="L19" s="11" t="s">
        <v>52</v>
      </c>
      <c r="M19" s="11" t="s">
        <v>51</v>
      </c>
      <c r="N19" s="11" t="s">
        <v>53</v>
      </c>
      <c r="O19" s="12" t="s">
        <v>5</v>
      </c>
    </row>
    <row r="20" spans="2:15" ht="29.25" customHeight="1" x14ac:dyDescent="0.2">
      <c r="B20" s="62"/>
      <c r="C20" s="9" t="s">
        <v>4</v>
      </c>
      <c r="D20" s="15" t="s">
        <v>12</v>
      </c>
      <c r="E20" s="7">
        <v>2500</v>
      </c>
      <c r="F20" s="7">
        <v>0</v>
      </c>
      <c r="G20" s="7"/>
      <c r="H20" s="7"/>
      <c r="I20" s="7"/>
      <c r="J20" s="7"/>
      <c r="K20" s="7"/>
      <c r="L20" s="7"/>
      <c r="M20" s="7"/>
      <c r="N20" s="7"/>
      <c r="O20" s="29" t="s">
        <v>34</v>
      </c>
    </row>
    <row r="21" spans="2:15" ht="22.5" customHeight="1" x14ac:dyDescent="0.2">
      <c r="B21" s="63"/>
      <c r="C21" s="54" t="s">
        <v>3</v>
      </c>
      <c r="D21" s="55"/>
      <c r="E21" s="13">
        <f>SUM(E20:E20)</f>
        <v>2500</v>
      </c>
      <c r="F21" s="13">
        <v>0</v>
      </c>
      <c r="G21" s="13"/>
      <c r="H21" s="13"/>
      <c r="I21" s="13"/>
      <c r="J21" s="13"/>
      <c r="K21" s="13"/>
      <c r="L21" s="13"/>
      <c r="M21" s="13"/>
      <c r="N21" s="13"/>
      <c r="O21" s="24"/>
    </row>
    <row r="22" spans="2:15" ht="43.5" customHeight="1" x14ac:dyDescent="0.2">
      <c r="B22" s="63"/>
      <c r="C22" s="9" t="s">
        <v>13</v>
      </c>
      <c r="D22" s="15" t="s">
        <v>12</v>
      </c>
      <c r="E22" s="7">
        <v>5000</v>
      </c>
      <c r="F22" s="7">
        <v>0</v>
      </c>
      <c r="G22" s="7"/>
      <c r="H22" s="7"/>
      <c r="I22" s="7"/>
      <c r="J22" s="7"/>
      <c r="K22" s="7"/>
      <c r="L22" s="7"/>
      <c r="M22" s="7"/>
      <c r="N22" s="7"/>
      <c r="O22" s="29" t="s">
        <v>34</v>
      </c>
    </row>
    <row r="23" spans="2:15" ht="22.5" customHeight="1" x14ac:dyDescent="0.2">
      <c r="B23" s="63"/>
      <c r="C23" s="54" t="s">
        <v>3</v>
      </c>
      <c r="D23" s="55"/>
      <c r="E23" s="13">
        <v>5000</v>
      </c>
      <c r="F23" s="13">
        <v>0</v>
      </c>
      <c r="G23" s="13"/>
      <c r="H23" s="13"/>
      <c r="I23" s="13"/>
      <c r="J23" s="13"/>
      <c r="K23" s="13"/>
      <c r="L23" s="13"/>
      <c r="M23" s="13"/>
      <c r="N23" s="13"/>
      <c r="O23" s="24"/>
    </row>
    <row r="24" spans="2:15" ht="44.25" customHeight="1" x14ac:dyDescent="0.2">
      <c r="B24" s="63"/>
      <c r="C24" s="9" t="s">
        <v>10</v>
      </c>
      <c r="D24" s="15" t="s">
        <v>11</v>
      </c>
      <c r="E24" s="7">
        <v>2500</v>
      </c>
      <c r="F24" s="7">
        <v>0</v>
      </c>
      <c r="G24" s="7"/>
      <c r="H24" s="7"/>
      <c r="I24" s="7"/>
      <c r="J24" s="7"/>
      <c r="K24" s="7"/>
      <c r="L24" s="7"/>
      <c r="M24" s="7"/>
      <c r="N24" s="7"/>
      <c r="O24" s="29" t="s">
        <v>34</v>
      </c>
    </row>
    <row r="25" spans="2:15" ht="22.5" customHeight="1" x14ac:dyDescent="0.2">
      <c r="B25" s="63"/>
      <c r="C25" s="54" t="s">
        <v>3</v>
      </c>
      <c r="D25" s="55"/>
      <c r="E25" s="13">
        <f>SUM(E24:E24)</f>
        <v>2500</v>
      </c>
      <c r="F25" s="13">
        <v>0</v>
      </c>
      <c r="G25" s="13"/>
      <c r="H25" s="13"/>
      <c r="I25" s="13"/>
      <c r="J25" s="13"/>
      <c r="K25" s="13"/>
      <c r="L25" s="13"/>
      <c r="M25" s="13"/>
      <c r="N25" s="13"/>
      <c r="O25" s="24"/>
    </row>
    <row r="26" spans="2:15" ht="38.25" customHeight="1" x14ac:dyDescent="0.2">
      <c r="B26" s="63"/>
      <c r="C26" s="9" t="s">
        <v>30</v>
      </c>
      <c r="D26" s="31" t="s">
        <v>12</v>
      </c>
      <c r="E26" s="7">
        <v>2500</v>
      </c>
      <c r="F26" s="7">
        <v>0</v>
      </c>
      <c r="G26" s="7"/>
      <c r="H26" s="7"/>
      <c r="I26" s="7"/>
      <c r="J26" s="7"/>
      <c r="K26" s="7"/>
      <c r="L26" s="7"/>
      <c r="M26" s="7"/>
      <c r="N26" s="7"/>
      <c r="O26" s="29" t="s">
        <v>34</v>
      </c>
    </row>
    <row r="27" spans="2:15" ht="22.5" customHeight="1" x14ac:dyDescent="0.2">
      <c r="B27" s="63"/>
      <c r="C27" s="54" t="s">
        <v>3</v>
      </c>
      <c r="D27" s="55"/>
      <c r="E27" s="14">
        <f>SUM(E26:E26)</f>
        <v>2500</v>
      </c>
      <c r="F27" s="14">
        <v>0</v>
      </c>
      <c r="G27" s="14"/>
      <c r="H27" s="14"/>
      <c r="I27" s="14"/>
      <c r="J27" s="14"/>
      <c r="K27" s="14"/>
      <c r="L27" s="14"/>
      <c r="M27" s="14"/>
      <c r="N27" s="14"/>
      <c r="O27" s="25"/>
    </row>
    <row r="28" spans="2:15" ht="37.5" customHeight="1" x14ac:dyDescent="0.2">
      <c r="B28" s="63"/>
      <c r="C28" s="9" t="s">
        <v>6</v>
      </c>
      <c r="D28" s="15" t="s">
        <v>12</v>
      </c>
      <c r="E28" s="7">
        <v>2500</v>
      </c>
      <c r="F28" s="7">
        <v>0</v>
      </c>
      <c r="G28" s="7"/>
      <c r="H28" s="7"/>
      <c r="I28" s="7"/>
      <c r="J28" s="7"/>
      <c r="K28" s="7"/>
      <c r="L28" s="7"/>
      <c r="M28" s="7"/>
      <c r="N28" s="7"/>
      <c r="O28" s="29" t="s">
        <v>34</v>
      </c>
    </row>
    <row r="29" spans="2:15" ht="22.5" customHeight="1" x14ac:dyDescent="0.2">
      <c r="B29" s="63"/>
      <c r="C29" s="54" t="s">
        <v>3</v>
      </c>
      <c r="D29" s="55"/>
      <c r="E29" s="13">
        <f>SUM(E28:E28)</f>
        <v>2500</v>
      </c>
      <c r="F29" s="13">
        <v>0</v>
      </c>
      <c r="G29" s="13"/>
      <c r="H29" s="13"/>
      <c r="I29" s="13"/>
      <c r="J29" s="13"/>
      <c r="K29" s="13"/>
      <c r="L29" s="13"/>
      <c r="M29" s="13"/>
      <c r="N29" s="13"/>
      <c r="O29" s="24"/>
    </row>
    <row r="30" spans="2:15" ht="37.5" customHeight="1" x14ac:dyDescent="0.2">
      <c r="B30" s="63"/>
      <c r="C30" s="20" t="s">
        <v>29</v>
      </c>
      <c r="D30" s="15" t="s">
        <v>12</v>
      </c>
      <c r="E30" s="19">
        <v>4590</v>
      </c>
      <c r="F30" s="19">
        <v>0</v>
      </c>
      <c r="G30" s="19"/>
      <c r="H30" s="19"/>
      <c r="I30" s="19"/>
      <c r="J30" s="19"/>
      <c r="K30" s="19"/>
      <c r="L30" s="19"/>
      <c r="M30" s="19"/>
      <c r="N30" s="19"/>
      <c r="O30" s="29" t="s">
        <v>34</v>
      </c>
    </row>
    <row r="31" spans="2:15" ht="22.5" customHeight="1" x14ac:dyDescent="0.2">
      <c r="B31" s="63"/>
      <c r="C31" s="54" t="s">
        <v>3</v>
      </c>
      <c r="D31" s="55"/>
      <c r="E31" s="13">
        <v>4590</v>
      </c>
      <c r="F31" s="13">
        <v>0</v>
      </c>
      <c r="G31" s="13"/>
      <c r="H31" s="13"/>
      <c r="I31" s="13"/>
      <c r="J31" s="13"/>
      <c r="K31" s="13"/>
      <c r="L31" s="13"/>
      <c r="M31" s="13"/>
      <c r="N31" s="13"/>
      <c r="O31" s="24"/>
    </row>
    <row r="32" spans="2:15" ht="44.25" customHeight="1" x14ac:dyDescent="0.2">
      <c r="B32" s="63"/>
      <c r="C32" s="9" t="s">
        <v>14</v>
      </c>
      <c r="D32" s="15" t="s">
        <v>12</v>
      </c>
      <c r="E32" s="7">
        <v>2500</v>
      </c>
      <c r="F32" s="7">
        <v>0</v>
      </c>
      <c r="G32" s="7"/>
      <c r="H32" s="7"/>
      <c r="I32" s="7"/>
      <c r="J32" s="7"/>
      <c r="K32" s="7"/>
      <c r="L32" s="7"/>
      <c r="M32" s="7"/>
      <c r="N32" s="7"/>
      <c r="O32" s="29" t="s">
        <v>34</v>
      </c>
    </row>
    <row r="33" spans="2:15" ht="22.5" customHeight="1" x14ac:dyDescent="0.2">
      <c r="B33" s="63"/>
      <c r="C33" s="54" t="s">
        <v>3</v>
      </c>
      <c r="D33" s="55"/>
      <c r="E33" s="13">
        <v>2500</v>
      </c>
      <c r="F33" s="13">
        <v>0</v>
      </c>
      <c r="G33" s="13"/>
      <c r="H33" s="13"/>
      <c r="I33" s="13"/>
      <c r="J33" s="13"/>
      <c r="K33" s="13"/>
      <c r="L33" s="13"/>
      <c r="M33" s="13"/>
      <c r="N33" s="13"/>
      <c r="O33" s="24"/>
    </row>
    <row r="34" spans="2:15" ht="30.75" customHeight="1" x14ac:dyDescent="0.2">
      <c r="B34" s="63"/>
      <c r="C34" s="9" t="s">
        <v>8</v>
      </c>
      <c r="D34" s="15" t="s">
        <v>27</v>
      </c>
      <c r="E34" s="7">
        <v>1314224</v>
      </c>
      <c r="F34" s="7">
        <v>0</v>
      </c>
      <c r="G34" s="7"/>
      <c r="H34" s="7"/>
      <c r="I34" s="7"/>
      <c r="J34" s="7"/>
      <c r="K34" s="7"/>
      <c r="L34" s="7"/>
      <c r="M34" s="7"/>
      <c r="N34" s="7"/>
      <c r="O34" s="65" t="s">
        <v>32</v>
      </c>
    </row>
    <row r="35" spans="2:15" ht="22.5" customHeight="1" x14ac:dyDescent="0.2">
      <c r="B35" s="63"/>
      <c r="C35" s="9" t="s">
        <v>8</v>
      </c>
      <c r="D35" s="15" t="s">
        <v>28</v>
      </c>
      <c r="E35" s="7">
        <v>1269965</v>
      </c>
      <c r="F35" s="41">
        <v>0</v>
      </c>
      <c r="G35" s="41"/>
      <c r="H35" s="41"/>
      <c r="I35" s="41"/>
      <c r="J35" s="41"/>
      <c r="K35" s="41"/>
      <c r="L35" s="41"/>
      <c r="M35" s="41"/>
      <c r="N35" s="41"/>
      <c r="O35" s="66"/>
    </row>
    <row r="36" spans="2:15" ht="22.5" customHeight="1" x14ac:dyDescent="0.2">
      <c r="B36" s="63"/>
      <c r="C36" s="54" t="s">
        <v>9</v>
      </c>
      <c r="D36" s="55"/>
      <c r="E36" s="13">
        <v>2584190</v>
      </c>
      <c r="F36" s="13">
        <v>0</v>
      </c>
      <c r="G36" s="13"/>
      <c r="H36" s="13"/>
      <c r="I36" s="13"/>
      <c r="J36" s="13"/>
      <c r="K36" s="13"/>
      <c r="L36" s="13"/>
      <c r="M36" s="13"/>
      <c r="N36" s="13"/>
      <c r="O36" s="24"/>
    </row>
    <row r="37" spans="2:15" ht="37.5" customHeight="1" x14ac:dyDescent="0.2">
      <c r="B37" s="63"/>
      <c r="C37" s="9" t="s">
        <v>8</v>
      </c>
      <c r="D37" s="15" t="s">
        <v>12</v>
      </c>
      <c r="E37" s="7">
        <v>2500</v>
      </c>
      <c r="F37" s="7">
        <v>0</v>
      </c>
      <c r="G37" s="7"/>
      <c r="H37" s="7"/>
      <c r="I37" s="7"/>
      <c r="J37" s="7"/>
      <c r="K37" s="7"/>
      <c r="L37" s="7"/>
      <c r="M37" s="7"/>
      <c r="N37" s="7"/>
      <c r="O37" s="29" t="s">
        <v>34</v>
      </c>
    </row>
    <row r="38" spans="2:15" ht="22.5" customHeight="1" x14ac:dyDescent="0.2">
      <c r="B38" s="63"/>
      <c r="C38" s="54" t="s">
        <v>3</v>
      </c>
      <c r="D38" s="55"/>
      <c r="E38" s="13">
        <f>SUM(E36:E37)</f>
        <v>2586690</v>
      </c>
      <c r="F38" s="13">
        <v>0</v>
      </c>
      <c r="G38" s="13"/>
      <c r="H38" s="13"/>
      <c r="I38" s="13"/>
      <c r="J38" s="13"/>
      <c r="K38" s="13"/>
      <c r="L38" s="13"/>
      <c r="M38" s="13"/>
      <c r="N38" s="13"/>
      <c r="O38" s="24"/>
    </row>
    <row r="39" spans="2:15" ht="37.5" customHeight="1" x14ac:dyDescent="0.2">
      <c r="B39" s="63"/>
      <c r="C39" s="9" t="s">
        <v>15</v>
      </c>
      <c r="D39" s="15" t="s">
        <v>12</v>
      </c>
      <c r="E39" s="7">
        <v>5000</v>
      </c>
      <c r="F39" s="7">
        <v>0</v>
      </c>
      <c r="G39" s="7"/>
      <c r="H39" s="7"/>
      <c r="I39" s="7"/>
      <c r="J39" s="7"/>
      <c r="K39" s="7"/>
      <c r="L39" s="7"/>
      <c r="M39" s="7"/>
      <c r="N39" s="7"/>
      <c r="O39" s="29" t="s">
        <v>34</v>
      </c>
    </row>
    <row r="40" spans="2:15" ht="22.5" customHeight="1" x14ac:dyDescent="0.2">
      <c r="B40" s="63"/>
      <c r="C40" s="54" t="s">
        <v>3</v>
      </c>
      <c r="D40" s="55"/>
      <c r="E40" s="13">
        <v>5000</v>
      </c>
      <c r="F40" s="13">
        <v>0</v>
      </c>
      <c r="G40" s="13"/>
      <c r="H40" s="13"/>
      <c r="I40" s="13"/>
      <c r="J40" s="13"/>
      <c r="K40" s="13"/>
      <c r="L40" s="13"/>
      <c r="M40" s="13"/>
      <c r="N40" s="13"/>
      <c r="O40" s="24"/>
    </row>
    <row r="41" spans="2:15" ht="34.5" customHeight="1" x14ac:dyDescent="0.2">
      <c r="B41" s="63"/>
      <c r="C41" s="16" t="s">
        <v>16</v>
      </c>
      <c r="D41" s="15" t="s">
        <v>12</v>
      </c>
      <c r="E41" s="7">
        <v>2500</v>
      </c>
      <c r="F41" s="7">
        <v>0</v>
      </c>
      <c r="G41" s="7"/>
      <c r="H41" s="7"/>
      <c r="I41" s="7"/>
      <c r="J41" s="7"/>
      <c r="K41" s="7"/>
      <c r="L41" s="7"/>
      <c r="M41" s="7"/>
      <c r="N41" s="7"/>
      <c r="O41" s="29" t="s">
        <v>34</v>
      </c>
    </row>
    <row r="42" spans="2:15" ht="22.5" customHeight="1" x14ac:dyDescent="0.2">
      <c r="B42" s="63"/>
      <c r="C42" s="54" t="s">
        <v>3</v>
      </c>
      <c r="D42" s="55"/>
      <c r="E42" s="13">
        <v>2500</v>
      </c>
      <c r="F42" s="13">
        <v>0</v>
      </c>
      <c r="G42" s="13"/>
      <c r="H42" s="13"/>
      <c r="I42" s="13"/>
      <c r="J42" s="13"/>
      <c r="K42" s="13"/>
      <c r="L42" s="13"/>
      <c r="M42" s="13"/>
      <c r="N42" s="13"/>
      <c r="O42" s="24"/>
    </row>
    <row r="43" spans="2:15" ht="38.25" customHeight="1" x14ac:dyDescent="0.2">
      <c r="B43" s="63"/>
      <c r="C43" s="10" t="s">
        <v>7</v>
      </c>
      <c r="D43" s="34" t="s">
        <v>12</v>
      </c>
      <c r="E43" s="8">
        <v>2500</v>
      </c>
      <c r="F43" s="8">
        <v>0</v>
      </c>
      <c r="G43" s="8"/>
      <c r="H43" s="8"/>
      <c r="I43" s="8"/>
      <c r="J43" s="8"/>
      <c r="K43" s="8"/>
      <c r="L43" s="8"/>
      <c r="M43" s="8"/>
      <c r="N43" s="8"/>
      <c r="O43" s="29" t="s">
        <v>34</v>
      </c>
    </row>
    <row r="44" spans="2:15" ht="22.5" customHeight="1" x14ac:dyDescent="0.2">
      <c r="B44" s="63"/>
      <c r="C44" s="54" t="s">
        <v>3</v>
      </c>
      <c r="D44" s="55"/>
      <c r="E44" s="13">
        <f>SUM(E43:E43)</f>
        <v>2500</v>
      </c>
      <c r="F44" s="13">
        <v>0</v>
      </c>
      <c r="G44" s="13"/>
      <c r="H44" s="13"/>
      <c r="I44" s="13"/>
      <c r="J44" s="13"/>
      <c r="K44" s="13"/>
      <c r="L44" s="13"/>
      <c r="M44" s="13"/>
      <c r="N44" s="13"/>
      <c r="O44" s="24"/>
    </row>
    <row r="45" spans="2:15" ht="22.5" customHeight="1" x14ac:dyDescent="0.2">
      <c r="B45" s="63"/>
      <c r="C45" s="9" t="s">
        <v>17</v>
      </c>
      <c r="D45" s="26" t="s">
        <v>12</v>
      </c>
      <c r="E45" s="17">
        <v>55000</v>
      </c>
      <c r="F45" s="17">
        <v>0</v>
      </c>
      <c r="G45" s="17"/>
      <c r="H45" s="17"/>
      <c r="I45" s="17"/>
      <c r="J45" s="17"/>
      <c r="K45" s="17"/>
      <c r="L45" s="17"/>
      <c r="M45" s="17"/>
      <c r="N45" s="17"/>
      <c r="O45" s="65" t="s">
        <v>33</v>
      </c>
    </row>
    <row r="46" spans="2:15" ht="22.5" customHeight="1" x14ac:dyDescent="0.2">
      <c r="B46" s="63"/>
      <c r="C46" s="9" t="s">
        <v>17</v>
      </c>
      <c r="D46" s="26" t="s">
        <v>26</v>
      </c>
      <c r="E46" s="17">
        <v>50000</v>
      </c>
      <c r="F46" s="17">
        <v>0</v>
      </c>
      <c r="G46" s="17"/>
      <c r="H46" s="17"/>
      <c r="I46" s="17"/>
      <c r="J46" s="17"/>
      <c r="K46" s="17"/>
      <c r="L46" s="17"/>
      <c r="M46" s="17"/>
      <c r="N46" s="17"/>
      <c r="O46" s="66"/>
    </row>
    <row r="47" spans="2:15" ht="22.5" customHeight="1" x14ac:dyDescent="0.2">
      <c r="B47" s="63"/>
      <c r="C47" s="54" t="s">
        <v>3</v>
      </c>
      <c r="D47" s="55"/>
      <c r="E47" s="13">
        <f>E45+E46</f>
        <v>105000</v>
      </c>
      <c r="F47" s="13">
        <v>0</v>
      </c>
      <c r="G47" s="13"/>
      <c r="H47" s="13"/>
      <c r="I47" s="13"/>
      <c r="J47" s="13"/>
      <c r="K47" s="13"/>
      <c r="L47" s="13"/>
      <c r="M47" s="13"/>
      <c r="N47" s="13"/>
      <c r="O47" s="24"/>
    </row>
    <row r="48" spans="2:15" ht="32.25" customHeight="1" x14ac:dyDescent="0.2">
      <c r="B48" s="63"/>
      <c r="C48" s="9" t="s">
        <v>36</v>
      </c>
      <c r="D48" s="26" t="s">
        <v>12</v>
      </c>
      <c r="E48" s="17">
        <v>2500</v>
      </c>
      <c r="F48" s="17">
        <v>0</v>
      </c>
      <c r="G48" s="17"/>
      <c r="H48" s="17"/>
      <c r="I48" s="17"/>
      <c r="J48" s="17"/>
      <c r="K48" s="17"/>
      <c r="L48" s="17"/>
      <c r="M48" s="17"/>
      <c r="N48" s="17"/>
      <c r="O48" s="37" t="s">
        <v>37</v>
      </c>
    </row>
    <row r="49" spans="2:15" ht="22.5" customHeight="1" x14ac:dyDescent="0.2">
      <c r="B49" s="63"/>
      <c r="C49" s="54" t="s">
        <v>3</v>
      </c>
      <c r="D49" s="55"/>
      <c r="E49" s="13">
        <f>E48</f>
        <v>2500</v>
      </c>
      <c r="F49" s="13">
        <v>0</v>
      </c>
      <c r="G49" s="13"/>
      <c r="H49" s="13"/>
      <c r="I49" s="13"/>
      <c r="J49" s="13"/>
      <c r="K49" s="13"/>
      <c r="L49" s="13"/>
      <c r="M49" s="13"/>
      <c r="N49" s="13"/>
      <c r="O49" s="24"/>
    </row>
    <row r="50" spans="2:15" ht="32.25" customHeight="1" x14ac:dyDescent="0.2">
      <c r="B50" s="63"/>
      <c r="C50" s="9" t="s">
        <v>38</v>
      </c>
      <c r="D50" s="26" t="s">
        <v>12</v>
      </c>
      <c r="E50" s="17">
        <v>2500</v>
      </c>
      <c r="F50" s="17">
        <v>0</v>
      </c>
      <c r="G50" s="17"/>
      <c r="H50" s="17"/>
      <c r="I50" s="17"/>
      <c r="J50" s="17"/>
      <c r="K50" s="17"/>
      <c r="L50" s="17"/>
      <c r="M50" s="17"/>
      <c r="N50" s="17"/>
      <c r="O50" s="37" t="s">
        <v>37</v>
      </c>
    </row>
    <row r="51" spans="2:15" ht="22.5" customHeight="1" x14ac:dyDescent="0.2">
      <c r="B51" s="63"/>
      <c r="C51" s="54" t="s">
        <v>3</v>
      </c>
      <c r="D51" s="55"/>
      <c r="E51" s="36">
        <f>E50</f>
        <v>2500</v>
      </c>
      <c r="F51" s="36">
        <v>0</v>
      </c>
      <c r="G51" s="36"/>
      <c r="H51" s="36"/>
      <c r="I51" s="36"/>
      <c r="J51" s="36"/>
      <c r="K51" s="36"/>
      <c r="L51" s="36"/>
      <c r="M51" s="36"/>
      <c r="N51" s="36"/>
      <c r="O51" s="24"/>
    </row>
    <row r="52" spans="2:15" ht="30" customHeight="1" x14ac:dyDescent="0.2">
      <c r="B52" s="63"/>
      <c r="C52" s="9" t="s">
        <v>39</v>
      </c>
      <c r="D52" s="26" t="s">
        <v>12</v>
      </c>
      <c r="E52" s="17">
        <v>2500</v>
      </c>
      <c r="F52" s="17">
        <v>0</v>
      </c>
      <c r="G52" s="17"/>
      <c r="H52" s="17"/>
      <c r="I52" s="17"/>
      <c r="J52" s="17"/>
      <c r="K52" s="17"/>
      <c r="L52" s="17"/>
      <c r="M52" s="17"/>
      <c r="N52" s="17"/>
      <c r="O52" s="37" t="s">
        <v>37</v>
      </c>
    </row>
    <row r="53" spans="2:15" ht="22.5" customHeight="1" x14ac:dyDescent="0.2">
      <c r="B53" s="63"/>
      <c r="C53" s="54" t="s">
        <v>3</v>
      </c>
      <c r="D53" s="55"/>
      <c r="E53" s="13">
        <f>E52</f>
        <v>2500</v>
      </c>
      <c r="F53" s="13">
        <v>0</v>
      </c>
      <c r="G53" s="13"/>
      <c r="H53" s="13"/>
      <c r="I53" s="13"/>
      <c r="J53" s="13"/>
      <c r="K53" s="13"/>
      <c r="L53" s="13"/>
      <c r="M53" s="13"/>
      <c r="N53" s="13"/>
      <c r="O53" s="24"/>
    </row>
    <row r="54" spans="2:15" ht="30" customHeight="1" x14ac:dyDescent="0.2">
      <c r="B54" s="63"/>
      <c r="C54" s="35" t="s">
        <v>40</v>
      </c>
      <c r="D54" s="26" t="s">
        <v>12</v>
      </c>
      <c r="E54" s="17">
        <v>20000</v>
      </c>
      <c r="F54" s="17">
        <v>0</v>
      </c>
      <c r="G54" s="17"/>
      <c r="H54" s="17"/>
      <c r="I54" s="17"/>
      <c r="J54" s="17"/>
      <c r="K54" s="17"/>
      <c r="L54" s="17"/>
      <c r="M54" s="17"/>
      <c r="N54" s="17"/>
      <c r="O54" s="37" t="s">
        <v>37</v>
      </c>
    </row>
    <row r="55" spans="2:15" ht="22.5" customHeight="1" x14ac:dyDescent="0.2">
      <c r="B55" s="63"/>
      <c r="C55" s="54" t="s">
        <v>3</v>
      </c>
      <c r="D55" s="55"/>
      <c r="E55" s="13">
        <f>E54</f>
        <v>20000</v>
      </c>
      <c r="F55" s="13">
        <v>0</v>
      </c>
      <c r="G55" s="13"/>
      <c r="H55" s="13"/>
      <c r="I55" s="13"/>
      <c r="J55" s="13"/>
      <c r="K55" s="13"/>
      <c r="L55" s="13"/>
      <c r="M55" s="13"/>
      <c r="N55" s="13"/>
      <c r="O55" s="24"/>
    </row>
    <row r="56" spans="2:15" ht="33" customHeight="1" x14ac:dyDescent="0.2">
      <c r="B56" s="64"/>
      <c r="C56" s="9" t="s">
        <v>30</v>
      </c>
      <c r="D56" s="26" t="s">
        <v>12</v>
      </c>
      <c r="E56" s="17">
        <v>22000</v>
      </c>
      <c r="F56" s="17">
        <v>0</v>
      </c>
      <c r="G56" s="17"/>
      <c r="H56" s="17"/>
      <c r="I56" s="17"/>
      <c r="J56" s="17"/>
      <c r="K56" s="17"/>
      <c r="L56" s="17"/>
      <c r="M56" s="17"/>
      <c r="N56" s="17"/>
      <c r="O56" s="37" t="s">
        <v>37</v>
      </c>
    </row>
    <row r="57" spans="2:15" ht="22.5" customHeight="1" x14ac:dyDescent="0.2">
      <c r="C57" s="39"/>
      <c r="D57" s="39" t="s">
        <v>41</v>
      </c>
      <c r="E57" s="13">
        <f>E56</f>
        <v>22000</v>
      </c>
      <c r="F57" s="45"/>
      <c r="G57" s="45"/>
      <c r="H57" s="45"/>
      <c r="I57" s="45"/>
      <c r="J57" s="45"/>
      <c r="K57" s="45"/>
      <c r="L57" s="45"/>
      <c r="M57" s="45"/>
      <c r="N57" s="45"/>
    </row>
    <row r="58" spans="2:15" ht="22.5" customHeight="1" x14ac:dyDescent="0.2">
      <c r="C58" s="52" t="s">
        <v>35</v>
      </c>
      <c r="D58" s="53" t="s">
        <v>18</v>
      </c>
      <c r="E58" s="18">
        <f>E47+E44+E42+E40+E38+E33+E31+E29+E27+E25+E23+E21</f>
        <v>2723780</v>
      </c>
      <c r="F58" s="46"/>
      <c r="G58" s="46"/>
      <c r="H58" s="46"/>
      <c r="I58" s="46"/>
      <c r="J58" s="46"/>
      <c r="K58" s="46"/>
      <c r="L58" s="46"/>
      <c r="M58" s="46"/>
      <c r="N58" s="46"/>
    </row>
    <row r="59" spans="2:15" ht="22.5" customHeight="1" x14ac:dyDescent="0.2">
      <c r="C59" s="52" t="s">
        <v>56</v>
      </c>
      <c r="D59" s="53"/>
      <c r="E59" s="18">
        <f>E49+E51+E53+E55+E57</f>
        <v>49500</v>
      </c>
      <c r="F59" s="46"/>
      <c r="G59" s="46"/>
      <c r="H59" s="46"/>
      <c r="I59" s="46"/>
      <c r="J59" s="46"/>
      <c r="K59" s="46"/>
      <c r="L59" s="46"/>
      <c r="M59" s="46"/>
      <c r="N59" s="46"/>
    </row>
    <row r="60" spans="2:15" ht="22.5" customHeight="1" x14ac:dyDescent="0.2">
      <c r="C60" s="52" t="s">
        <v>57</v>
      </c>
      <c r="D60" s="53"/>
      <c r="E60" s="18">
        <f>E58+E59</f>
        <v>2773280</v>
      </c>
      <c r="F60" s="46"/>
      <c r="G60" s="46"/>
      <c r="H60" s="46"/>
      <c r="I60" s="46"/>
      <c r="J60" s="46"/>
      <c r="K60" s="46"/>
      <c r="L60" s="46"/>
      <c r="M60" s="46"/>
      <c r="N60" s="46"/>
    </row>
    <row r="61" spans="2:15" ht="22.5" customHeight="1" x14ac:dyDescent="0.2">
      <c r="B61" s="70" t="s">
        <v>58</v>
      </c>
      <c r="C61" s="71" t="s">
        <v>59</v>
      </c>
      <c r="D61" s="26" t="s">
        <v>60</v>
      </c>
      <c r="E61" s="17">
        <v>1121984</v>
      </c>
      <c r="F61" s="17">
        <v>0</v>
      </c>
      <c r="G61" s="17"/>
      <c r="H61" s="17"/>
      <c r="I61" s="17"/>
      <c r="J61" s="17"/>
      <c r="K61" s="17"/>
      <c r="L61" s="17"/>
      <c r="M61" s="17"/>
      <c r="N61" s="17"/>
      <c r="O61" s="69" t="s">
        <v>69</v>
      </c>
    </row>
    <row r="62" spans="2:15" ht="22.5" customHeight="1" x14ac:dyDescent="0.2">
      <c r="B62" s="70"/>
      <c r="C62" s="72"/>
      <c r="D62" s="26" t="s">
        <v>12</v>
      </c>
      <c r="E62" s="17">
        <v>20000</v>
      </c>
      <c r="F62" s="17"/>
      <c r="G62" s="17"/>
      <c r="H62" s="17"/>
      <c r="I62" s="17"/>
      <c r="J62" s="17"/>
      <c r="K62" s="17"/>
      <c r="L62" s="17"/>
      <c r="M62" s="17"/>
      <c r="N62" s="17"/>
      <c r="O62" s="69"/>
    </row>
    <row r="63" spans="2:15" ht="22.5" customHeight="1" x14ac:dyDescent="0.2">
      <c r="B63" s="70"/>
      <c r="C63" s="54" t="s">
        <v>3</v>
      </c>
      <c r="D63" s="55"/>
      <c r="E63" s="13">
        <f>E61+E62</f>
        <v>1141984</v>
      </c>
      <c r="F63" s="47">
        <v>0</v>
      </c>
      <c r="G63" s="47"/>
      <c r="H63" s="47"/>
      <c r="I63" s="47"/>
      <c r="J63" s="47"/>
      <c r="K63" s="47"/>
      <c r="L63" s="47"/>
      <c r="M63" s="47"/>
      <c r="N63" s="47"/>
    </row>
    <row r="64" spans="2:15" ht="22.5" customHeight="1" x14ac:dyDescent="0.2">
      <c r="B64" s="70"/>
      <c r="C64" s="9" t="s">
        <v>61</v>
      </c>
      <c r="D64" s="26" t="s">
        <v>12</v>
      </c>
      <c r="E64" s="17">
        <v>3000</v>
      </c>
      <c r="F64" s="17">
        <v>0</v>
      </c>
      <c r="G64" s="17"/>
      <c r="H64" s="17"/>
      <c r="I64" s="17"/>
      <c r="J64" s="17"/>
      <c r="K64" s="17"/>
      <c r="L64" s="17"/>
      <c r="M64" s="17"/>
      <c r="N64" s="17"/>
      <c r="O64" s="50" t="s">
        <v>69</v>
      </c>
    </row>
    <row r="65" spans="2:15" ht="22.5" customHeight="1" x14ac:dyDescent="0.2">
      <c r="B65" s="70"/>
      <c r="C65" s="54" t="s">
        <v>3</v>
      </c>
      <c r="D65" s="55"/>
      <c r="E65" s="13">
        <f>E64</f>
        <v>3000</v>
      </c>
      <c r="F65" s="13">
        <v>0</v>
      </c>
      <c r="G65" s="13"/>
      <c r="H65" s="13"/>
      <c r="I65" s="13"/>
      <c r="J65" s="13"/>
      <c r="K65" s="13"/>
      <c r="L65" s="13"/>
      <c r="M65" s="13"/>
      <c r="N65" s="13"/>
    </row>
    <row r="66" spans="2:15" ht="22.5" customHeight="1" x14ac:dyDescent="0.2">
      <c r="B66" s="70"/>
      <c r="C66" s="9" t="s">
        <v>62</v>
      </c>
      <c r="D66" s="26" t="s">
        <v>12</v>
      </c>
      <c r="E66" s="17">
        <v>3000</v>
      </c>
      <c r="F66" s="17">
        <v>0</v>
      </c>
      <c r="G66" s="17"/>
      <c r="H66" s="17"/>
      <c r="I66" s="17"/>
      <c r="J66" s="17"/>
      <c r="K66" s="17"/>
      <c r="L66" s="17"/>
      <c r="M66" s="17"/>
      <c r="N66" s="17"/>
      <c r="O66" s="50" t="s">
        <v>69</v>
      </c>
    </row>
    <row r="67" spans="2:15" ht="22.5" customHeight="1" x14ac:dyDescent="0.2">
      <c r="B67" s="70"/>
      <c r="C67" s="54" t="s">
        <v>3</v>
      </c>
      <c r="D67" s="55"/>
      <c r="E67" s="13">
        <f>E66</f>
        <v>3000</v>
      </c>
      <c r="F67" s="13">
        <v>0</v>
      </c>
      <c r="G67" s="13"/>
      <c r="H67" s="13"/>
      <c r="I67" s="13"/>
      <c r="J67" s="13"/>
      <c r="K67" s="13"/>
      <c r="L67" s="13"/>
      <c r="M67" s="13"/>
      <c r="N67" s="13"/>
    </row>
    <row r="68" spans="2:15" ht="22.5" customHeight="1" x14ac:dyDescent="0.2">
      <c r="B68" s="70"/>
      <c r="C68" s="9" t="s">
        <v>63</v>
      </c>
      <c r="D68" s="26" t="s">
        <v>12</v>
      </c>
      <c r="E68" s="17">
        <v>20000</v>
      </c>
      <c r="F68" s="17">
        <v>0</v>
      </c>
      <c r="G68" s="17"/>
      <c r="H68" s="17"/>
      <c r="I68" s="17"/>
      <c r="J68" s="17"/>
      <c r="K68" s="17"/>
      <c r="L68" s="17"/>
      <c r="M68" s="17"/>
      <c r="N68" s="17"/>
      <c r="O68" s="49" t="s">
        <v>69</v>
      </c>
    </row>
    <row r="69" spans="2:15" ht="22.5" customHeight="1" x14ac:dyDescent="0.2">
      <c r="B69" s="70"/>
      <c r="C69" s="54" t="s">
        <v>3</v>
      </c>
      <c r="D69" s="55"/>
      <c r="E69" s="13">
        <f>E68</f>
        <v>20000</v>
      </c>
      <c r="F69" s="13">
        <v>0</v>
      </c>
      <c r="G69" s="13"/>
      <c r="H69" s="13"/>
      <c r="I69" s="13"/>
      <c r="J69" s="13"/>
      <c r="K69" s="13"/>
      <c r="L69" s="13"/>
      <c r="M69" s="13"/>
      <c r="N69" s="13"/>
    </row>
    <row r="70" spans="2:15" ht="22.5" customHeight="1" x14ac:dyDescent="0.2">
      <c r="B70" s="70"/>
      <c r="C70" s="9" t="s">
        <v>29</v>
      </c>
      <c r="D70" s="26" t="s">
        <v>12</v>
      </c>
      <c r="E70" s="17">
        <v>3048</v>
      </c>
      <c r="F70" s="17">
        <v>0</v>
      </c>
      <c r="G70" s="17"/>
      <c r="H70" s="17"/>
      <c r="I70" s="17"/>
      <c r="J70" s="17"/>
      <c r="K70" s="17"/>
      <c r="L70" s="17"/>
      <c r="M70" s="17"/>
      <c r="N70" s="17"/>
      <c r="O70" s="50" t="s">
        <v>69</v>
      </c>
    </row>
    <row r="71" spans="2:15" ht="22.5" customHeight="1" x14ac:dyDescent="0.2">
      <c r="B71" s="70"/>
      <c r="C71" s="54" t="s">
        <v>3</v>
      </c>
      <c r="D71" s="55"/>
      <c r="E71" s="13">
        <f>E70</f>
        <v>3048</v>
      </c>
      <c r="F71" s="13">
        <v>0</v>
      </c>
      <c r="G71" s="13"/>
      <c r="H71" s="13"/>
      <c r="I71" s="13"/>
      <c r="J71" s="13"/>
      <c r="K71" s="13"/>
      <c r="L71" s="13"/>
      <c r="M71" s="13"/>
      <c r="N71" s="13"/>
    </row>
    <row r="72" spans="2:15" ht="22.5" customHeight="1" x14ac:dyDescent="0.2">
      <c r="B72" s="70"/>
      <c r="C72" s="9" t="s">
        <v>64</v>
      </c>
      <c r="D72" s="26" t="s">
        <v>65</v>
      </c>
      <c r="E72" s="17">
        <v>20000</v>
      </c>
      <c r="F72" s="17">
        <v>0</v>
      </c>
      <c r="G72" s="17"/>
      <c r="H72" s="17"/>
      <c r="I72" s="17"/>
      <c r="J72" s="17"/>
      <c r="K72" s="17"/>
      <c r="L72" s="17"/>
      <c r="M72" s="17"/>
      <c r="N72" s="17"/>
      <c r="O72" s="50" t="s">
        <v>69</v>
      </c>
    </row>
    <row r="73" spans="2:15" ht="22.5" customHeight="1" x14ac:dyDescent="0.2">
      <c r="B73" s="70"/>
      <c r="C73" s="54" t="s">
        <v>3</v>
      </c>
      <c r="D73" s="55"/>
      <c r="E73" s="13">
        <f>E72</f>
        <v>20000</v>
      </c>
      <c r="F73" s="13">
        <v>0</v>
      </c>
      <c r="G73" s="13"/>
      <c r="H73" s="13"/>
      <c r="I73" s="13"/>
      <c r="J73" s="13"/>
      <c r="K73" s="13"/>
      <c r="L73" s="13"/>
      <c r="M73" s="13"/>
      <c r="N73" s="13"/>
    </row>
    <row r="74" spans="2:15" ht="22.5" customHeight="1" x14ac:dyDescent="0.2">
      <c r="B74" s="70"/>
      <c r="C74" s="9" t="s">
        <v>64</v>
      </c>
      <c r="D74" s="26" t="s">
        <v>66</v>
      </c>
      <c r="E74" s="17">
        <v>70000</v>
      </c>
      <c r="F74" s="17">
        <v>0</v>
      </c>
      <c r="G74" s="17"/>
      <c r="H74" s="17"/>
      <c r="I74" s="17"/>
      <c r="J74" s="17"/>
      <c r="K74" s="17"/>
      <c r="L74" s="17"/>
      <c r="M74" s="17"/>
      <c r="N74" s="17"/>
      <c r="O74" s="50" t="s">
        <v>69</v>
      </c>
    </row>
    <row r="75" spans="2:15" ht="22.5" customHeight="1" x14ac:dyDescent="0.2">
      <c r="C75" s="54" t="s">
        <v>3</v>
      </c>
      <c r="D75" s="55"/>
      <c r="E75" s="13">
        <f>E74</f>
        <v>70000</v>
      </c>
      <c r="F75" s="13">
        <v>0</v>
      </c>
      <c r="G75" s="13"/>
      <c r="H75" s="13"/>
      <c r="I75" s="13"/>
      <c r="J75" s="13"/>
      <c r="K75" s="13"/>
      <c r="L75" s="13"/>
      <c r="M75" s="13"/>
      <c r="N75" s="13"/>
    </row>
    <row r="76" spans="2:15" ht="22.5" customHeight="1" x14ac:dyDescent="0.2">
      <c r="C76" s="54" t="s">
        <v>67</v>
      </c>
      <c r="D76" s="55"/>
      <c r="E76" s="13">
        <f>E75+E73+E71+E69+E67+E65+E63</f>
        <v>1261032</v>
      </c>
      <c r="F76" s="13">
        <v>0</v>
      </c>
      <c r="G76" s="13"/>
      <c r="H76" s="13"/>
      <c r="I76" s="13"/>
      <c r="J76" s="13"/>
      <c r="K76" s="13"/>
      <c r="L76" s="13"/>
      <c r="M76" s="13"/>
      <c r="N76" s="13"/>
    </row>
    <row r="77" spans="2:15" ht="22.5" customHeight="1" x14ac:dyDescent="0.2">
      <c r="C77" s="67" t="s">
        <v>68</v>
      </c>
      <c r="D77" s="68"/>
      <c r="E77" s="48">
        <f>E60+E76</f>
        <v>4034312</v>
      </c>
      <c r="F77" s="48">
        <v>0</v>
      </c>
      <c r="G77" s="48"/>
      <c r="H77" s="48"/>
      <c r="I77" s="48"/>
      <c r="J77" s="48"/>
      <c r="K77" s="48"/>
      <c r="L77" s="48"/>
      <c r="M77" s="48"/>
      <c r="N77" s="48"/>
    </row>
  </sheetData>
  <mergeCells count="45">
    <mergeCell ref="C75:D75"/>
    <mergeCell ref="C76:D76"/>
    <mergeCell ref="C77:D77"/>
    <mergeCell ref="O61:O62"/>
    <mergeCell ref="B61:B74"/>
    <mergeCell ref="C61:C62"/>
    <mergeCell ref="C63:D63"/>
    <mergeCell ref="C65:D65"/>
    <mergeCell ref="C67:D67"/>
    <mergeCell ref="C69:D69"/>
    <mergeCell ref="C71:D71"/>
    <mergeCell ref="C73:D73"/>
    <mergeCell ref="B20:B56"/>
    <mergeCell ref="O45:O46"/>
    <mergeCell ref="C31:D31"/>
    <mergeCell ref="O34:O35"/>
    <mergeCell ref="C44:D44"/>
    <mergeCell ref="C33:D33"/>
    <mergeCell ref="C40:D40"/>
    <mergeCell ref="C42:D42"/>
    <mergeCell ref="C36:D36"/>
    <mergeCell ref="C38:D38"/>
    <mergeCell ref="B14:C14"/>
    <mergeCell ref="B8:D8"/>
    <mergeCell ref="B9:C9"/>
    <mergeCell ref="D11:Q11"/>
    <mergeCell ref="D12:Q12"/>
    <mergeCell ref="B11:C11"/>
    <mergeCell ref="B12:C12"/>
    <mergeCell ref="B15:C15"/>
    <mergeCell ref="B16:C16"/>
    <mergeCell ref="B17:C17"/>
    <mergeCell ref="C59:D59"/>
    <mergeCell ref="C60:D60"/>
    <mergeCell ref="C27:D27"/>
    <mergeCell ref="C29:D29"/>
    <mergeCell ref="C49:D49"/>
    <mergeCell ref="C21:D21"/>
    <mergeCell ref="C25:D25"/>
    <mergeCell ref="C23:D23"/>
    <mergeCell ref="C47:D47"/>
    <mergeCell ref="C51:D51"/>
    <mergeCell ref="C53:D53"/>
    <mergeCell ref="C55:D55"/>
    <mergeCell ref="C58:D58"/>
  </mergeCells>
  <pageMargins left="0.70866141732283472" right="0.70866141732283472" top="0.74803149606299213" bottom="0.74803149606299213" header="0.31496062992125984" footer="0.31496062992125984"/>
  <pageSetup scale="25" orientation="landscape" r:id="rId1"/>
  <ignoredErrors>
    <ignoredError sqref="E3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Comisión Mixta de Presupuestos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Ruiz Moreno</dc:creator>
  <cp:lastModifiedBy>Pamela  Vizcarria Pinto</cp:lastModifiedBy>
  <cp:lastPrinted>2022-10-27T19:56:35Z</cp:lastPrinted>
  <dcterms:created xsi:type="dcterms:W3CDTF">2014-07-07T20:18:20Z</dcterms:created>
  <dcterms:modified xsi:type="dcterms:W3CDTF">2022-10-27T19:56:44Z</dcterms:modified>
</cp:coreProperties>
</file>