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OS MIGRACION\kurrutia\Desktop\"/>
    </mc:Choice>
  </mc:AlternateContent>
  <bookViews>
    <workbookView xWindow="0" yWindow="0" windowWidth="28800" windowHeight="121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3" i="1" l="1"/>
  <c r="F8" i="1"/>
  <c r="F4" i="1"/>
  <c r="F3" i="1"/>
  <c r="F5" i="1"/>
  <c r="F6" i="1"/>
  <c r="F7" i="1"/>
  <c r="F9" i="1"/>
  <c r="F10" i="1"/>
  <c r="F11" i="1"/>
  <c r="F12" i="1"/>
  <c r="F14" i="1"/>
  <c r="F15" i="1"/>
  <c r="F16" i="1"/>
  <c r="F17" i="1"/>
  <c r="F19" i="1"/>
  <c r="F20" i="1"/>
  <c r="F21" i="1"/>
  <c r="E22" i="1"/>
  <c r="J1" i="1"/>
  <c r="F22" i="1" l="1"/>
</calcChain>
</file>

<file path=xl/sharedStrings.xml><?xml version="1.0" encoding="utf-8"?>
<sst xmlns="http://schemas.openxmlformats.org/spreadsheetml/2006/main" count="156" uniqueCount="129">
  <si>
    <t xml:space="preserve">GASTO TOTAL </t>
  </si>
  <si>
    <t>Región</t>
  </si>
  <si>
    <t>Ciudad</t>
  </si>
  <si>
    <t>N° de Municipios</t>
  </si>
  <si>
    <t>N° Personas por Municipio 4</t>
  </si>
  <si>
    <t>Fecha</t>
  </si>
  <si>
    <t>Horario</t>
  </si>
  <si>
    <t>EXPEDIENTES</t>
  </si>
  <si>
    <t>ORDENES DE COMPRA</t>
  </si>
  <si>
    <t>Monto</t>
  </si>
  <si>
    <t xml:space="preserve">Hotel </t>
  </si>
  <si>
    <t>Dirección</t>
  </si>
  <si>
    <t>Salón</t>
  </si>
  <si>
    <t>CHEQUE</t>
  </si>
  <si>
    <t>XIII METROPOLITANA</t>
  </si>
  <si>
    <t>Santiago</t>
  </si>
  <si>
    <t>Martes 22 de Julio</t>
  </si>
  <si>
    <t>E14137/2014</t>
  </si>
  <si>
    <t>761-461-CM14</t>
  </si>
  <si>
    <t>Hotel Gran Palace</t>
  </si>
  <si>
    <t>Huerfanos N°1178, centro de convenciones</t>
  </si>
  <si>
    <t>Morandé 1</t>
  </si>
  <si>
    <t>III ATACAMA</t>
  </si>
  <si>
    <t>Copiapó</t>
  </si>
  <si>
    <t>Viernes 25 de Julio</t>
  </si>
  <si>
    <t xml:space="preserve">café de bienvenida 09:30. Capacitación de 10:00 a 12:00 hrs </t>
  </si>
  <si>
    <t>E17615/2014</t>
  </si>
  <si>
    <t>761-729-CM14</t>
  </si>
  <si>
    <t>O´Higgins N°640 - Copiapó</t>
  </si>
  <si>
    <t>Salón Chañaral</t>
  </si>
  <si>
    <t>XII MAGALLANES</t>
  </si>
  <si>
    <t>Punta Arenas</t>
  </si>
  <si>
    <t>E17700/2014</t>
  </si>
  <si>
    <t>761-681-CM14</t>
  </si>
  <si>
    <t>Hotel Dreams</t>
  </si>
  <si>
    <t>O´Higgins N°1235, piso 2 - Punta Arenas</t>
  </si>
  <si>
    <t>Faro Posesión</t>
  </si>
  <si>
    <t>VI LIB. BERNARDO O´HIGGINS</t>
  </si>
  <si>
    <t>Rancagua</t>
  </si>
  <si>
    <t>Martes 29 de Julio</t>
  </si>
  <si>
    <t>E17953/2014</t>
  </si>
  <si>
    <t>761-737-CM14</t>
  </si>
  <si>
    <t>Hotel Diego de Almagro</t>
  </si>
  <si>
    <t>Salón Rancagua</t>
  </si>
  <si>
    <t>XV ARICA Y PARINACOTA</t>
  </si>
  <si>
    <t>Arica</t>
  </si>
  <si>
    <t xml:space="preserve">café de bienvenida 08:30. Capacitación de 9:00 a 11:00 hrs </t>
  </si>
  <si>
    <t>E17028/2014</t>
  </si>
  <si>
    <t>761-731-CM14</t>
  </si>
  <si>
    <t>Salón Azapa</t>
  </si>
  <si>
    <t>XI AISÉN</t>
  </si>
  <si>
    <t>Coihaique</t>
  </si>
  <si>
    <t>Viernes 01 de Agosto</t>
  </si>
  <si>
    <t>E17139/2014</t>
  </si>
  <si>
    <t>Av. Ogana N°1320, piso 2</t>
  </si>
  <si>
    <t>Salón Coyhaique</t>
  </si>
  <si>
    <t>I TARAPACA</t>
  </si>
  <si>
    <t>Iquique</t>
  </si>
  <si>
    <t>Martes 05 de Agosto</t>
  </si>
  <si>
    <t>E17356/2014</t>
  </si>
  <si>
    <t>761-686-CM14</t>
  </si>
  <si>
    <t>Hotel Gavina</t>
  </si>
  <si>
    <t>Av. Arturo Prat N°1497 - Iquique</t>
  </si>
  <si>
    <t>La Noria</t>
  </si>
  <si>
    <t>V VALPARAÍSO</t>
  </si>
  <si>
    <t>Viña del Mar</t>
  </si>
  <si>
    <t>E17617/2014</t>
  </si>
  <si>
    <t>761-757-CM14</t>
  </si>
  <si>
    <t>Hotel Marina del Rey - Viña del Mar</t>
  </si>
  <si>
    <t>Ecuador N°299, piso 2</t>
  </si>
  <si>
    <t>Linda Andreani</t>
  </si>
  <si>
    <t>II ANTOFAGASTA</t>
  </si>
  <si>
    <t>Antofagasta</t>
  </si>
  <si>
    <t>Martes 12 de Agosto</t>
  </si>
  <si>
    <t>E17023/2014</t>
  </si>
  <si>
    <t>761-743-CM14</t>
  </si>
  <si>
    <t>Manuel Verbal N°1632 piso 2</t>
  </si>
  <si>
    <t>X LOS LAGOS</t>
  </si>
  <si>
    <t>Puerto Montt</t>
  </si>
  <si>
    <t>E17095/2014</t>
  </si>
  <si>
    <t>761-756-CM14</t>
  </si>
  <si>
    <t>Ejercito N° 516 - Puerto Montt</t>
  </si>
  <si>
    <t>XIV LOS RÍOS</t>
  </si>
  <si>
    <t>Valdivia</t>
  </si>
  <si>
    <t>Jueves 14 de Agosto</t>
  </si>
  <si>
    <t>E17219/2014</t>
  </si>
  <si>
    <t>Av. Arturo Prat N°433, piso 2 - Valdivia</t>
  </si>
  <si>
    <t>VIII BÍO BÍO</t>
  </si>
  <si>
    <t>Concepción</t>
  </si>
  <si>
    <t>Martes 19 de Agosto</t>
  </si>
  <si>
    <t>E17030/2014</t>
  </si>
  <si>
    <t>761-655-cm14</t>
  </si>
  <si>
    <t>Hotel Terrano</t>
  </si>
  <si>
    <t>San Martín N°343 piso 2°- Concepción</t>
  </si>
  <si>
    <t>Pucón</t>
  </si>
  <si>
    <t>IX ARAUCANÍA</t>
  </si>
  <si>
    <t>Temuco</t>
  </si>
  <si>
    <t>E17051/2014</t>
  </si>
  <si>
    <t>761-806-CM14</t>
  </si>
  <si>
    <t>Vicuña Mackenna N°135 - Temuco</t>
  </si>
  <si>
    <t>Gran Temuco</t>
  </si>
  <si>
    <t>VII MAULE</t>
  </si>
  <si>
    <t>Talca</t>
  </si>
  <si>
    <t>Martes 26 de Agosto</t>
  </si>
  <si>
    <t xml:space="preserve">café de bienvenida 11:00. Capacitación de 11:30 a 13:30 hrs </t>
  </si>
  <si>
    <t>E17339/2014</t>
  </si>
  <si>
    <t>761-672-CM14</t>
  </si>
  <si>
    <t>Hotel Casino Talca</t>
  </si>
  <si>
    <t>Av. Circunvalación Oriente N°1055 - Talca</t>
  </si>
  <si>
    <t>Cipreses</t>
  </si>
  <si>
    <t>IV COQUIMBO</t>
  </si>
  <si>
    <t>La Serena</t>
  </si>
  <si>
    <t>Jueves 28 de Agosto</t>
  </si>
  <si>
    <t>E17089/2014 -E18524/2014 BANDA ANCHA MOVIL PARA LLEVAR</t>
  </si>
  <si>
    <t>761-680-CM14</t>
  </si>
  <si>
    <t>Hotel Francisco de Aguirre</t>
  </si>
  <si>
    <t>Cordovez N°210 - La Serena</t>
  </si>
  <si>
    <t>Francisco de Aguirre</t>
  </si>
  <si>
    <t>Total</t>
  </si>
  <si>
    <t>Jornadas</t>
  </si>
  <si>
    <t xml:space="preserve"> café de bienvenida 11:30. Capacitación de 12:00 a 14:00 hrs</t>
  </si>
  <si>
    <t xml:space="preserve">café de bienvenida 08:30. Capacitación de 09:00 a 11:00 hrs </t>
  </si>
  <si>
    <t>Circular N°</t>
  </si>
  <si>
    <t>Hotel Diego de Almeida de la Cadena Diego de Almagro</t>
  </si>
  <si>
    <t>E17953/2015</t>
  </si>
  <si>
    <t>761-737-CM15</t>
  </si>
  <si>
    <t>Av. Libertador Bernardo O´Higgins N° 34 piso 2 - Rancagua</t>
  </si>
  <si>
    <t xml:space="preserve">Ingeniero Raul Pey Casado N°3105 - Arica </t>
  </si>
  <si>
    <t>café de bienvenida 08:30. Capacitación de 09:00 a 11:00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</si>
</sst>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44" formatCode="_-&quot;$&quot;\ * #,##0.00_-;\-&quot;$&quot;\ * #,##0.00_-;_-&quot;$&quot;\ * &quot;-&quot;??_-;_-@_-"/>
    <numFmt numFmtId="164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4">
    <xf numFmtId="0" fontId="0" fillId="0" borderId="0" xfId="0"/>
    <xf numFmtId="0" fontId="4" fillId="0" borderId="0" xfId="0" applyFont="1" applyAlignment="1">
      <alignment vertical="top"/>
    </xf>
    <xf numFmtId="0" fontId="0" fillId="0" borderId="0" xfId="0" applyFont="1"/>
    <xf numFmtId="0" fontId="3" fillId="0" borderId="0" xfId="0" applyFont="1" applyAlignment="1">
      <alignment horizontal="center"/>
    </xf>
    <xf numFmtId="0" fontId="0" fillId="0" borderId="0" xfId="0" applyFont="1" applyAlignment="1">
      <alignment wrapText="1"/>
    </xf>
    <xf numFmtId="3" fontId="0" fillId="0" borderId="0" xfId="0" applyNumberFormat="1" applyFont="1"/>
    <xf numFmtId="0" fontId="0" fillId="2" borderId="1" xfId="0" applyFont="1" applyFill="1" applyBorder="1"/>
    <xf numFmtId="164" fontId="0" fillId="2" borderId="2" xfId="1" applyNumberFormat="1" applyFont="1" applyFill="1" applyBorder="1"/>
    <xf numFmtId="0" fontId="4" fillId="0" borderId="0" xfId="0" applyFont="1" applyAlignment="1">
      <alignment horizontal="center" vertical="top"/>
    </xf>
    <xf numFmtId="0" fontId="0" fillId="0" borderId="0" xfId="0" applyFont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2" fillId="3" borderId="7" xfId="0" applyFont="1" applyFill="1" applyBorder="1" applyAlignment="1">
      <alignment wrapText="1"/>
    </xf>
    <xf numFmtId="0" fontId="8" fillId="0" borderId="0" xfId="0" applyFont="1" applyAlignment="1">
      <alignment vertical="top"/>
    </xf>
    <xf numFmtId="0" fontId="3" fillId="0" borderId="16" xfId="0" applyFont="1" applyFill="1" applyBorder="1" applyAlignment="1">
      <alignment horizontal="center"/>
    </xf>
    <xf numFmtId="0" fontId="0" fillId="0" borderId="17" xfId="0" applyFont="1" applyBorder="1" applyAlignment="1">
      <alignment vertical="top" wrapText="1"/>
    </xf>
    <xf numFmtId="0" fontId="0" fillId="4" borderId="18" xfId="0" applyFont="1" applyFill="1" applyBorder="1" applyAlignment="1">
      <alignment vertical="top" wrapText="1"/>
    </xf>
    <xf numFmtId="0" fontId="0" fillId="4" borderId="19" xfId="0" applyFont="1" applyFill="1" applyBorder="1" applyAlignment="1">
      <alignment vertical="top" wrapText="1"/>
    </xf>
    <xf numFmtId="3" fontId="0" fillId="0" borderId="0" xfId="0" applyNumberFormat="1" applyFont="1" applyAlignment="1">
      <alignment horizontal="left"/>
    </xf>
    <xf numFmtId="0" fontId="2" fillId="3" borderId="7" xfId="0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7" fillId="3" borderId="6" xfId="0" applyFont="1" applyFill="1" applyBorder="1" applyAlignment="1">
      <alignment horizontal="left" wrapText="1"/>
    </xf>
    <xf numFmtId="3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3" borderId="10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center" vertical="center" wrapText="1"/>
    </xf>
    <xf numFmtId="3" fontId="6" fillId="3" borderId="10" xfId="0" applyNumberFormat="1" applyFont="1" applyFill="1" applyBorder="1" applyAlignment="1">
      <alignment horizontal="center" wrapText="1"/>
    </xf>
    <xf numFmtId="3" fontId="3" fillId="3" borderId="10" xfId="0" applyNumberFormat="1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wrapText="1"/>
    </xf>
    <xf numFmtId="0" fontId="0" fillId="3" borderId="13" xfId="0" applyFont="1" applyFill="1" applyBorder="1" applyAlignment="1">
      <alignment horizontal="left" wrapText="1"/>
    </xf>
    <xf numFmtId="0" fontId="3" fillId="3" borderId="13" xfId="0" applyFont="1" applyFill="1" applyBorder="1" applyAlignment="1">
      <alignment wrapText="1"/>
    </xf>
    <xf numFmtId="3" fontId="6" fillId="3" borderId="13" xfId="0" applyNumberFormat="1" applyFont="1" applyFill="1" applyBorder="1" applyAlignment="1">
      <alignment wrapText="1"/>
    </xf>
    <xf numFmtId="3" fontId="3" fillId="3" borderId="13" xfId="0" applyNumberFormat="1" applyFont="1" applyFill="1" applyBorder="1" applyAlignment="1">
      <alignment horizontal="center" wrapText="1"/>
    </xf>
    <xf numFmtId="0" fontId="3" fillId="3" borderId="9" xfId="0" applyFont="1" applyFill="1" applyBorder="1" applyAlignment="1">
      <alignment wrapText="1"/>
    </xf>
    <xf numFmtId="0" fontId="3" fillId="3" borderId="10" xfId="0" applyFont="1" applyFill="1" applyBorder="1" applyAlignment="1">
      <alignment wrapText="1"/>
    </xf>
    <xf numFmtId="3" fontId="6" fillId="3" borderId="11" xfId="0" applyNumberFormat="1" applyFont="1" applyFill="1" applyBorder="1" applyAlignment="1">
      <alignment wrapText="1"/>
    </xf>
    <xf numFmtId="3" fontId="3" fillId="3" borderId="11" xfId="0" applyNumberFormat="1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wrapText="1"/>
    </xf>
    <xf numFmtId="3" fontId="6" fillId="3" borderId="14" xfId="0" applyNumberFormat="1" applyFont="1" applyFill="1" applyBorder="1" applyAlignment="1">
      <alignment wrapText="1"/>
    </xf>
    <xf numFmtId="3" fontId="3" fillId="3" borderId="14" xfId="0" applyNumberFormat="1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wrapText="1"/>
    </xf>
    <xf numFmtId="0" fontId="0" fillId="3" borderId="24" xfId="0" applyFont="1" applyFill="1" applyBorder="1" applyAlignment="1">
      <alignment wrapText="1"/>
    </xf>
    <xf numFmtId="0" fontId="0" fillId="3" borderId="24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wrapText="1"/>
    </xf>
    <xf numFmtId="0" fontId="3" fillId="3" borderId="24" xfId="0" applyFont="1" applyFill="1" applyBorder="1" applyAlignment="1">
      <alignment wrapText="1"/>
    </xf>
    <xf numFmtId="3" fontId="6" fillId="3" borderId="25" xfId="0" applyNumberFormat="1" applyFont="1" applyFill="1" applyBorder="1" applyAlignment="1">
      <alignment wrapText="1"/>
    </xf>
    <xf numFmtId="3" fontId="3" fillId="3" borderId="25" xfId="0" applyNumberFormat="1" applyFont="1" applyFill="1" applyBorder="1" applyAlignment="1">
      <alignment horizontal="center" wrapText="1"/>
    </xf>
    <xf numFmtId="0" fontId="3" fillId="3" borderId="25" xfId="0" applyFont="1" applyFill="1" applyBorder="1" applyAlignment="1">
      <alignment wrapText="1"/>
    </xf>
    <xf numFmtId="0" fontId="3" fillId="3" borderId="6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wrapText="1"/>
    </xf>
    <xf numFmtId="0" fontId="0" fillId="3" borderId="7" xfId="0" applyFont="1" applyFill="1" applyBorder="1" applyAlignment="1">
      <alignment wrapText="1"/>
    </xf>
    <xf numFmtId="0" fontId="0" fillId="3" borderId="7" xfId="0" applyFont="1" applyFill="1" applyBorder="1" applyAlignment="1">
      <alignment horizontal="left" wrapText="1"/>
    </xf>
    <xf numFmtId="0" fontId="3" fillId="3" borderId="6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3" fontId="6" fillId="3" borderId="8" xfId="0" applyNumberFormat="1" applyFont="1" applyFill="1" applyBorder="1" applyAlignment="1">
      <alignment wrapText="1"/>
    </xf>
    <xf numFmtId="3" fontId="3" fillId="3" borderId="8" xfId="0" applyNumberFormat="1" applyFont="1" applyFill="1" applyBorder="1" applyAlignment="1">
      <alignment horizontal="center" wrapText="1"/>
    </xf>
    <xf numFmtId="0" fontId="3" fillId="3" borderId="8" xfId="0" applyFont="1" applyFill="1" applyBorder="1" applyAlignment="1">
      <alignment wrapText="1"/>
    </xf>
    <xf numFmtId="0" fontId="0" fillId="3" borderId="10" xfId="0" applyFont="1" applyFill="1" applyBorder="1" applyAlignment="1">
      <alignment horizontal="left" vertical="center" wrapText="1"/>
    </xf>
    <xf numFmtId="0" fontId="0" fillId="3" borderId="13" xfId="0" applyFont="1" applyFill="1" applyBorder="1" applyAlignment="1">
      <alignment horizontal="left" vertical="center" wrapText="1"/>
    </xf>
    <xf numFmtId="0" fontId="0" fillId="3" borderId="24" xfId="0" applyFont="1" applyFill="1" applyBorder="1" applyAlignment="1">
      <alignment horizontal="left" vertical="center" wrapText="1"/>
    </xf>
    <xf numFmtId="0" fontId="0" fillId="3" borderId="7" xfId="0" applyFont="1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22" xfId="0" applyFont="1" applyFill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left" wrapText="1"/>
    </xf>
    <xf numFmtId="3" fontId="3" fillId="3" borderId="8" xfId="0" applyNumberFormat="1" applyFont="1" applyFill="1" applyBorder="1" applyAlignment="1">
      <alignment wrapText="1"/>
    </xf>
    <xf numFmtId="3" fontId="3" fillId="3" borderId="11" xfId="0" applyNumberFormat="1" applyFont="1" applyFill="1" applyBorder="1" applyAlignment="1">
      <alignment wrapText="1"/>
    </xf>
    <xf numFmtId="0" fontId="3" fillId="3" borderId="21" xfId="0" applyFont="1" applyFill="1" applyBorder="1" applyAlignment="1">
      <alignment horizontal="center" wrapText="1"/>
    </xf>
    <xf numFmtId="0" fontId="0" fillId="3" borderId="22" xfId="0" applyFont="1" applyFill="1" applyBorder="1" applyAlignment="1">
      <alignment horizontal="center" wrapText="1"/>
    </xf>
    <xf numFmtId="3" fontId="3" fillId="3" borderId="14" xfId="0" applyNumberFormat="1" applyFont="1" applyFill="1" applyBorder="1" applyAlignment="1">
      <alignment wrapText="1"/>
    </xf>
    <xf numFmtId="0" fontId="3" fillId="3" borderId="3" xfId="0" applyFont="1" applyFill="1" applyBorder="1" applyAlignment="1">
      <alignment horizontal="left" wrapText="1"/>
    </xf>
    <xf numFmtId="0" fontId="3" fillId="3" borderId="21" xfId="0" applyFont="1" applyFill="1" applyBorder="1" applyAlignment="1">
      <alignment horizontal="left" wrapText="1"/>
    </xf>
    <xf numFmtId="16" fontId="0" fillId="3" borderId="4" xfId="0" applyNumberFormat="1" applyFont="1" applyFill="1" applyBorder="1" applyAlignment="1">
      <alignment horizontal="center" wrapText="1"/>
    </xf>
    <xf numFmtId="16" fontId="0" fillId="3" borderId="22" xfId="0" applyNumberFormat="1" applyFont="1" applyFill="1" applyBorder="1" applyAlignment="1">
      <alignment horizontal="center" wrapText="1"/>
    </xf>
    <xf numFmtId="0" fontId="3" fillId="3" borderId="23" xfId="0" applyFont="1" applyFill="1" applyBorder="1" applyAlignment="1">
      <alignment horizontal="left" wrapText="1"/>
    </xf>
    <xf numFmtId="3" fontId="3" fillId="3" borderId="25" xfId="0" applyNumberFormat="1" applyFont="1" applyFill="1" applyBorder="1" applyAlignment="1">
      <alignment wrapText="1"/>
    </xf>
    <xf numFmtId="0" fontId="3" fillId="3" borderId="4" xfId="0" applyFont="1" applyFill="1" applyBorder="1" applyAlignment="1">
      <alignment horizontal="center" wrapText="1"/>
    </xf>
    <xf numFmtId="0" fontId="3" fillId="3" borderId="22" xfId="0" applyFont="1" applyFill="1" applyBorder="1" applyAlignment="1">
      <alignment horizontal="center" wrapText="1"/>
    </xf>
    <xf numFmtId="0" fontId="3" fillId="3" borderId="21" xfId="0" applyFont="1" applyFill="1" applyBorder="1" applyAlignment="1">
      <alignment horizontal="left" wrapText="1"/>
    </xf>
    <xf numFmtId="0" fontId="0" fillId="3" borderId="22" xfId="0" applyFont="1" applyFill="1" applyBorder="1" applyAlignment="1">
      <alignment horizontal="left" wrapText="1"/>
    </xf>
    <xf numFmtId="0" fontId="3" fillId="3" borderId="22" xfId="0" applyFont="1" applyFill="1" applyBorder="1" applyAlignment="1">
      <alignment horizontal="center" wrapText="1"/>
    </xf>
    <xf numFmtId="0" fontId="0" fillId="3" borderId="22" xfId="0" applyFont="1" applyFill="1" applyBorder="1" applyAlignment="1">
      <alignment wrapText="1"/>
    </xf>
    <xf numFmtId="0" fontId="3" fillId="3" borderId="21" xfId="0" applyFont="1" applyFill="1" applyBorder="1" applyAlignment="1">
      <alignment wrapText="1"/>
    </xf>
    <xf numFmtId="0" fontId="3" fillId="3" borderId="22" xfId="0" applyFont="1" applyFill="1" applyBorder="1" applyAlignment="1">
      <alignment wrapText="1"/>
    </xf>
    <xf numFmtId="3" fontId="3" fillId="3" borderId="28" xfId="0" applyNumberFormat="1" applyFont="1" applyFill="1" applyBorder="1" applyAlignment="1">
      <alignment wrapText="1"/>
    </xf>
    <xf numFmtId="3" fontId="3" fillId="3" borderId="28" xfId="0" applyNumberFormat="1" applyFont="1" applyFill="1" applyBorder="1" applyAlignment="1">
      <alignment horizontal="center" wrapText="1"/>
    </xf>
    <xf numFmtId="0" fontId="3" fillId="3" borderId="28" xfId="0" applyFont="1" applyFill="1" applyBorder="1" applyAlignment="1">
      <alignment wrapText="1"/>
    </xf>
    <xf numFmtId="0" fontId="3" fillId="5" borderId="3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left"/>
    </xf>
    <xf numFmtId="0" fontId="3" fillId="5" borderId="4" xfId="0" applyFont="1" applyFill="1" applyBorder="1" applyAlignment="1">
      <alignment horizontal="center" wrapText="1"/>
    </xf>
    <xf numFmtId="0" fontId="3" fillId="5" borderId="3" xfId="0" applyFont="1" applyFill="1" applyBorder="1" applyAlignment="1">
      <alignment horizontal="center"/>
    </xf>
    <xf numFmtId="3" fontId="3" fillId="5" borderId="5" xfId="0" applyNumberFormat="1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/>
    </xf>
    <xf numFmtId="0" fontId="0" fillId="4" borderId="0" xfId="0" applyFont="1" applyFill="1" applyAlignment="1">
      <alignment horizontal="right" wrapText="1"/>
    </xf>
    <xf numFmtId="6" fontId="0" fillId="4" borderId="0" xfId="0" applyNumberFormat="1" applyFont="1" applyFill="1" applyAlignment="1">
      <alignment wrapText="1"/>
    </xf>
    <xf numFmtId="0" fontId="3" fillId="3" borderId="20" xfId="0" applyFont="1" applyFill="1" applyBorder="1" applyAlignment="1">
      <alignment horizontal="left" wrapText="1"/>
    </xf>
    <xf numFmtId="0" fontId="3" fillId="3" borderId="27" xfId="0" applyFont="1" applyFill="1" applyBorder="1" applyAlignment="1">
      <alignment horizontal="left" wrapText="1"/>
    </xf>
    <xf numFmtId="0" fontId="3" fillId="3" borderId="26" xfId="0" applyFont="1" applyFill="1" applyBorder="1" applyAlignment="1">
      <alignment horizontal="left" wrapText="1"/>
    </xf>
    <xf numFmtId="0" fontId="3" fillId="3" borderId="15" xfId="0" applyFont="1" applyFill="1" applyBorder="1" applyAlignment="1">
      <alignment horizontal="left" wrapText="1"/>
    </xf>
    <xf numFmtId="0" fontId="3" fillId="3" borderId="27" xfId="0" applyFont="1" applyFill="1" applyBorder="1" applyAlignment="1">
      <alignment horizontal="left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tabSelected="1" workbookViewId="0">
      <selection activeCell="B3" sqref="B3:B4"/>
    </sheetView>
  </sheetViews>
  <sheetFormatPr baseColWidth="10" defaultRowHeight="23.25" x14ac:dyDescent="0.25"/>
  <cols>
    <col min="1" max="1" width="4.7109375" style="12" bestFit="1" customWidth="1"/>
    <col min="2" max="2" width="16.85546875" style="19" bestFit="1" customWidth="1"/>
    <col min="3" max="4" width="15.5703125" style="19" customWidth="1"/>
    <col min="5" max="5" width="10.85546875" style="3" bestFit="1" customWidth="1"/>
    <col min="6" max="6" width="11.5703125" style="3" bestFit="1" customWidth="1"/>
    <col min="7" max="7" width="13" style="2" bestFit="1" customWidth="1"/>
    <col min="8" max="8" width="28" style="19" customWidth="1"/>
    <col min="9" max="9" width="14.28515625" style="2" hidden="1" customWidth="1"/>
    <col min="10" max="10" width="13.42578125" style="2" hidden="1" customWidth="1"/>
    <col min="11" max="11" width="9.140625" style="2" hidden="1" customWidth="1"/>
    <col min="12" max="12" width="26.7109375" style="23" customWidth="1"/>
    <col min="13" max="13" width="22" style="2" customWidth="1"/>
    <col min="14" max="14" width="29.28515625" style="2" customWidth="1"/>
    <col min="15" max="15" width="18.5703125" style="19" customWidth="1"/>
    <col min="16" max="16" width="8.28515625" style="2" hidden="1" customWidth="1"/>
    <col min="17" max="16384" width="11.42578125" style="2"/>
  </cols>
  <sheetData>
    <row r="1" spans="1:16" ht="24" thickBot="1" x14ac:dyDescent="0.3">
      <c r="A1" s="1"/>
      <c r="B1" s="20"/>
      <c r="G1" s="4"/>
      <c r="H1" s="17"/>
      <c r="I1" s="6" t="s">
        <v>0</v>
      </c>
      <c r="J1" s="7">
        <f>SUM(K3:K21)+H28+H29+H30</f>
        <v>13678206</v>
      </c>
      <c r="K1" s="5"/>
      <c r="L1" s="22"/>
      <c r="M1" s="107"/>
      <c r="N1" s="108"/>
    </row>
    <row r="2" spans="1:16" s="9" customFormat="1" ht="45.75" thickBot="1" x14ac:dyDescent="0.3">
      <c r="A2" s="8"/>
      <c r="B2" s="100" t="s">
        <v>1</v>
      </c>
      <c r="C2" s="101" t="s">
        <v>2</v>
      </c>
      <c r="D2" s="101" t="s">
        <v>119</v>
      </c>
      <c r="E2" s="102" t="s">
        <v>3</v>
      </c>
      <c r="F2" s="102" t="s">
        <v>4</v>
      </c>
      <c r="G2" s="102" t="s">
        <v>5</v>
      </c>
      <c r="H2" s="101" t="s">
        <v>6</v>
      </c>
      <c r="I2" s="103" t="s">
        <v>7</v>
      </c>
      <c r="J2" s="102" t="s">
        <v>8</v>
      </c>
      <c r="K2" s="104" t="s">
        <v>9</v>
      </c>
      <c r="L2" s="104" t="s">
        <v>122</v>
      </c>
      <c r="M2" s="105" t="s">
        <v>10</v>
      </c>
      <c r="N2" s="105" t="s">
        <v>11</v>
      </c>
      <c r="O2" s="106" t="s">
        <v>12</v>
      </c>
      <c r="P2" s="13" t="s">
        <v>13</v>
      </c>
    </row>
    <row r="3" spans="1:16" ht="45" x14ac:dyDescent="0.25">
      <c r="A3" s="1"/>
      <c r="B3" s="30" t="s">
        <v>14</v>
      </c>
      <c r="C3" s="70" t="s">
        <v>15</v>
      </c>
      <c r="D3" s="31">
        <v>2</v>
      </c>
      <c r="E3" s="25">
        <v>26</v>
      </c>
      <c r="F3" s="25">
        <f t="shared" ref="F3:F21" si="0">E3*4</f>
        <v>104</v>
      </c>
      <c r="G3" s="85" t="s">
        <v>16</v>
      </c>
      <c r="H3" s="24" t="s">
        <v>121</v>
      </c>
      <c r="I3" s="25" t="s">
        <v>17</v>
      </c>
      <c r="J3" s="25" t="s">
        <v>18</v>
      </c>
      <c r="K3" s="32">
        <v>1905100</v>
      </c>
      <c r="L3" s="33">
        <v>90</v>
      </c>
      <c r="M3" s="89" t="s">
        <v>19</v>
      </c>
      <c r="N3" s="89" t="s">
        <v>20</v>
      </c>
      <c r="O3" s="109" t="s">
        <v>21</v>
      </c>
      <c r="P3" s="14"/>
    </row>
    <row r="4" spans="1:16" ht="45.75" thickBot="1" x14ac:dyDescent="0.3">
      <c r="A4" s="1"/>
      <c r="B4" s="34"/>
      <c r="C4" s="71"/>
      <c r="D4" s="35"/>
      <c r="E4" s="36">
        <v>26</v>
      </c>
      <c r="F4" s="36">
        <f t="shared" si="0"/>
        <v>104</v>
      </c>
      <c r="G4" s="86"/>
      <c r="H4" s="37" t="s">
        <v>120</v>
      </c>
      <c r="I4" s="38"/>
      <c r="J4" s="38"/>
      <c r="K4" s="39"/>
      <c r="L4" s="40">
        <v>96</v>
      </c>
      <c r="M4" s="90"/>
      <c r="N4" s="90"/>
      <c r="O4" s="110"/>
      <c r="P4" s="14"/>
    </row>
    <row r="5" spans="1:16" ht="45.75" thickBot="1" x14ac:dyDescent="0.3">
      <c r="A5" s="1"/>
      <c r="B5" s="50" t="s">
        <v>22</v>
      </c>
      <c r="C5" s="72" t="s">
        <v>23</v>
      </c>
      <c r="D5" s="51">
        <v>1</v>
      </c>
      <c r="E5" s="52">
        <v>9</v>
      </c>
      <c r="F5" s="52">
        <f t="shared" si="0"/>
        <v>36</v>
      </c>
      <c r="G5" s="53" t="s">
        <v>24</v>
      </c>
      <c r="H5" s="54" t="s">
        <v>25</v>
      </c>
      <c r="I5" s="55" t="s">
        <v>26</v>
      </c>
      <c r="J5" s="56" t="s">
        <v>27</v>
      </c>
      <c r="K5" s="57">
        <v>558342</v>
      </c>
      <c r="L5" s="58">
        <v>99</v>
      </c>
      <c r="M5" s="59" t="s">
        <v>123</v>
      </c>
      <c r="N5" s="59" t="s">
        <v>28</v>
      </c>
      <c r="O5" s="111" t="s">
        <v>29</v>
      </c>
      <c r="P5" s="15"/>
    </row>
    <row r="6" spans="1:16" ht="45.75" thickBot="1" x14ac:dyDescent="0.3">
      <c r="A6" s="1"/>
      <c r="B6" s="60" t="s">
        <v>30</v>
      </c>
      <c r="C6" s="73" t="s">
        <v>31</v>
      </c>
      <c r="D6" s="61">
        <v>1</v>
      </c>
      <c r="E6" s="62">
        <v>10</v>
      </c>
      <c r="F6" s="62">
        <f t="shared" si="0"/>
        <v>40</v>
      </c>
      <c r="G6" s="63" t="s">
        <v>24</v>
      </c>
      <c r="H6" s="64" t="s">
        <v>25</v>
      </c>
      <c r="I6" s="65" t="s">
        <v>32</v>
      </c>
      <c r="J6" s="66" t="s">
        <v>33</v>
      </c>
      <c r="K6" s="67">
        <v>782721</v>
      </c>
      <c r="L6" s="68">
        <v>97</v>
      </c>
      <c r="M6" s="69" t="s">
        <v>34</v>
      </c>
      <c r="N6" s="69" t="s">
        <v>35</v>
      </c>
      <c r="O6" s="112" t="s">
        <v>36</v>
      </c>
      <c r="P6" s="15"/>
    </row>
    <row r="7" spans="1:16" ht="45" x14ac:dyDescent="0.25">
      <c r="A7" s="1"/>
      <c r="B7" s="28" t="s">
        <v>37</v>
      </c>
      <c r="C7" s="74" t="s">
        <v>38</v>
      </c>
      <c r="D7" s="29">
        <v>2</v>
      </c>
      <c r="E7" s="25">
        <v>17</v>
      </c>
      <c r="F7" s="25">
        <f t="shared" si="0"/>
        <v>68</v>
      </c>
      <c r="G7" s="27" t="s">
        <v>39</v>
      </c>
      <c r="H7" s="24" t="s">
        <v>121</v>
      </c>
      <c r="I7" s="41" t="s">
        <v>40</v>
      </c>
      <c r="J7" s="42" t="s">
        <v>41</v>
      </c>
      <c r="K7" s="43">
        <v>1211527</v>
      </c>
      <c r="L7" s="44">
        <v>98</v>
      </c>
      <c r="M7" s="89" t="s">
        <v>42</v>
      </c>
      <c r="N7" s="89" t="s">
        <v>126</v>
      </c>
      <c r="O7" s="109" t="s">
        <v>43</v>
      </c>
      <c r="P7" s="15"/>
    </row>
    <row r="8" spans="1:16" ht="45.75" thickBot="1" x14ac:dyDescent="0.3">
      <c r="A8" s="1"/>
      <c r="B8" s="45"/>
      <c r="C8" s="75"/>
      <c r="D8" s="46"/>
      <c r="E8" s="36">
        <v>16</v>
      </c>
      <c r="F8" s="36">
        <f t="shared" ref="F8" si="1">E8*4</f>
        <v>64</v>
      </c>
      <c r="G8" s="81"/>
      <c r="H8" s="37" t="s">
        <v>120</v>
      </c>
      <c r="I8" s="47" t="s">
        <v>124</v>
      </c>
      <c r="J8" s="38" t="s">
        <v>125</v>
      </c>
      <c r="K8" s="48">
        <v>1211528</v>
      </c>
      <c r="L8" s="49">
        <v>101</v>
      </c>
      <c r="M8" s="90"/>
      <c r="N8" s="90"/>
      <c r="O8" s="110"/>
      <c r="P8" s="15"/>
    </row>
    <row r="9" spans="1:16" ht="45.75" thickBot="1" x14ac:dyDescent="0.3">
      <c r="A9" s="1"/>
      <c r="B9" s="77" t="s">
        <v>44</v>
      </c>
      <c r="C9" s="64" t="s">
        <v>45</v>
      </c>
      <c r="D9" s="61">
        <v>1</v>
      </c>
      <c r="E9" s="62">
        <v>4</v>
      </c>
      <c r="F9" s="62">
        <f t="shared" si="0"/>
        <v>16</v>
      </c>
      <c r="G9" s="63" t="s">
        <v>39</v>
      </c>
      <c r="H9" s="64" t="s">
        <v>46</v>
      </c>
      <c r="I9" s="65" t="s">
        <v>47</v>
      </c>
      <c r="J9" s="66" t="s">
        <v>48</v>
      </c>
      <c r="K9" s="67">
        <v>388314</v>
      </c>
      <c r="L9" s="68">
        <v>100</v>
      </c>
      <c r="M9" s="69" t="s">
        <v>42</v>
      </c>
      <c r="N9" s="69" t="s">
        <v>127</v>
      </c>
      <c r="O9" s="112" t="s">
        <v>49</v>
      </c>
      <c r="P9" s="15"/>
    </row>
    <row r="10" spans="1:16" ht="45.75" thickBot="1" x14ac:dyDescent="0.3">
      <c r="A10" s="1"/>
      <c r="B10" s="87" t="s">
        <v>50</v>
      </c>
      <c r="C10" s="54" t="s">
        <v>51</v>
      </c>
      <c r="D10" s="51">
        <v>1</v>
      </c>
      <c r="E10" s="52">
        <v>10</v>
      </c>
      <c r="F10" s="52">
        <f t="shared" si="0"/>
        <v>40</v>
      </c>
      <c r="G10" s="53" t="s">
        <v>52</v>
      </c>
      <c r="H10" s="54" t="s">
        <v>25</v>
      </c>
      <c r="I10" s="56" t="s">
        <v>53</v>
      </c>
      <c r="J10" s="56"/>
      <c r="K10" s="88">
        <v>433815</v>
      </c>
      <c r="L10" s="58">
        <v>106</v>
      </c>
      <c r="M10" s="59" t="s">
        <v>42</v>
      </c>
      <c r="N10" s="59" t="s">
        <v>54</v>
      </c>
      <c r="O10" s="111" t="s">
        <v>55</v>
      </c>
      <c r="P10" s="15"/>
    </row>
    <row r="11" spans="1:16" ht="45.75" thickBot="1" x14ac:dyDescent="0.3">
      <c r="A11" s="1"/>
      <c r="B11" s="77" t="s">
        <v>56</v>
      </c>
      <c r="C11" s="64" t="s">
        <v>57</v>
      </c>
      <c r="D11" s="61">
        <v>1</v>
      </c>
      <c r="E11" s="62">
        <v>7</v>
      </c>
      <c r="F11" s="62">
        <f t="shared" si="0"/>
        <v>28</v>
      </c>
      <c r="G11" s="63" t="s">
        <v>58</v>
      </c>
      <c r="H11" s="64" t="s">
        <v>25</v>
      </c>
      <c r="I11" s="65" t="s">
        <v>59</v>
      </c>
      <c r="J11" s="66" t="s">
        <v>60</v>
      </c>
      <c r="K11" s="78">
        <v>589826</v>
      </c>
      <c r="L11" s="68">
        <v>108</v>
      </c>
      <c r="M11" s="69" t="s">
        <v>61</v>
      </c>
      <c r="N11" s="69" t="s">
        <v>62</v>
      </c>
      <c r="O11" s="112" t="s">
        <v>63</v>
      </c>
      <c r="P11" s="15"/>
    </row>
    <row r="12" spans="1:16" ht="45" x14ac:dyDescent="0.25">
      <c r="A12" s="1"/>
      <c r="B12" s="83" t="s">
        <v>64</v>
      </c>
      <c r="C12" s="27" t="s">
        <v>65</v>
      </c>
      <c r="D12" s="29">
        <v>2</v>
      </c>
      <c r="E12" s="25">
        <v>19</v>
      </c>
      <c r="F12" s="25">
        <f t="shared" si="0"/>
        <v>76</v>
      </c>
      <c r="G12" s="27" t="s">
        <v>58</v>
      </c>
      <c r="H12" s="24" t="s">
        <v>128</v>
      </c>
      <c r="I12" s="41" t="s">
        <v>66</v>
      </c>
      <c r="J12" s="42" t="s">
        <v>67</v>
      </c>
      <c r="K12" s="79">
        <v>895513</v>
      </c>
      <c r="L12" s="44">
        <v>105</v>
      </c>
      <c r="M12" s="89" t="s">
        <v>68</v>
      </c>
      <c r="N12" s="89" t="s">
        <v>69</v>
      </c>
      <c r="O12" s="109" t="s">
        <v>70</v>
      </c>
      <c r="P12" s="15"/>
    </row>
    <row r="13" spans="1:16" ht="45.75" thickBot="1" x14ac:dyDescent="0.3">
      <c r="A13" s="1"/>
      <c r="B13" s="84"/>
      <c r="C13" s="81"/>
      <c r="D13" s="46"/>
      <c r="E13" s="36">
        <v>19</v>
      </c>
      <c r="F13" s="36">
        <f t="shared" si="0"/>
        <v>76</v>
      </c>
      <c r="G13" s="81"/>
      <c r="H13" s="37" t="s">
        <v>120</v>
      </c>
      <c r="I13" s="47"/>
      <c r="J13" s="38"/>
      <c r="K13" s="82"/>
      <c r="L13" s="49">
        <v>107</v>
      </c>
      <c r="M13" s="90"/>
      <c r="N13" s="90"/>
      <c r="O13" s="110"/>
      <c r="P13" s="15"/>
    </row>
    <row r="14" spans="1:16" ht="45.75" thickBot="1" x14ac:dyDescent="0.3">
      <c r="A14" s="1"/>
      <c r="B14" s="77" t="s">
        <v>71</v>
      </c>
      <c r="C14" s="64" t="s">
        <v>72</v>
      </c>
      <c r="D14" s="61">
        <v>1</v>
      </c>
      <c r="E14" s="62">
        <v>9</v>
      </c>
      <c r="F14" s="62">
        <f t="shared" si="0"/>
        <v>36</v>
      </c>
      <c r="G14" s="63" t="s">
        <v>73</v>
      </c>
      <c r="H14" s="64" t="s">
        <v>25</v>
      </c>
      <c r="I14" s="65" t="s">
        <v>74</v>
      </c>
      <c r="J14" s="66" t="s">
        <v>75</v>
      </c>
      <c r="K14" s="78">
        <v>531918</v>
      </c>
      <c r="L14" s="68">
        <v>110</v>
      </c>
      <c r="M14" s="69" t="s">
        <v>42</v>
      </c>
      <c r="N14" s="69" t="s">
        <v>76</v>
      </c>
      <c r="O14" s="112" t="s">
        <v>57</v>
      </c>
      <c r="P14" s="15"/>
    </row>
    <row r="15" spans="1:16" ht="45.75" thickBot="1" x14ac:dyDescent="0.3">
      <c r="A15" s="1"/>
      <c r="B15" s="77" t="s">
        <v>77</v>
      </c>
      <c r="C15" s="64" t="s">
        <v>78</v>
      </c>
      <c r="D15" s="61">
        <v>1</v>
      </c>
      <c r="E15" s="62">
        <v>30</v>
      </c>
      <c r="F15" s="62">
        <f t="shared" si="0"/>
        <v>120</v>
      </c>
      <c r="G15" s="63" t="s">
        <v>73</v>
      </c>
      <c r="H15" s="64" t="s">
        <v>25</v>
      </c>
      <c r="I15" s="65" t="s">
        <v>79</v>
      </c>
      <c r="J15" s="66" t="s">
        <v>80</v>
      </c>
      <c r="K15" s="78">
        <v>865485</v>
      </c>
      <c r="L15" s="68">
        <v>109</v>
      </c>
      <c r="M15" s="69" t="s">
        <v>42</v>
      </c>
      <c r="N15" s="69" t="s">
        <v>81</v>
      </c>
      <c r="O15" s="112" t="s">
        <v>78</v>
      </c>
      <c r="P15" s="15"/>
    </row>
    <row r="16" spans="1:16" ht="45.75" thickBot="1" x14ac:dyDescent="0.3">
      <c r="A16" s="1"/>
      <c r="B16" s="87" t="s">
        <v>82</v>
      </c>
      <c r="C16" s="54" t="s">
        <v>83</v>
      </c>
      <c r="D16" s="76">
        <v>1</v>
      </c>
      <c r="E16" s="52">
        <v>12</v>
      </c>
      <c r="F16" s="52">
        <f t="shared" si="0"/>
        <v>48</v>
      </c>
      <c r="G16" s="53" t="s">
        <v>84</v>
      </c>
      <c r="H16" s="54" t="s">
        <v>25</v>
      </c>
      <c r="I16" s="55" t="s">
        <v>85</v>
      </c>
      <c r="J16" s="56"/>
      <c r="K16" s="88">
        <v>541841</v>
      </c>
      <c r="L16" s="58">
        <v>111</v>
      </c>
      <c r="M16" s="59" t="s">
        <v>42</v>
      </c>
      <c r="N16" s="59" t="s">
        <v>86</v>
      </c>
      <c r="O16" s="111" t="s">
        <v>83</v>
      </c>
      <c r="P16" s="15"/>
    </row>
    <row r="17" spans="1:16" ht="45" x14ac:dyDescent="0.25">
      <c r="A17" s="1"/>
      <c r="B17" s="26" t="s">
        <v>87</v>
      </c>
      <c r="C17" s="27" t="s">
        <v>88</v>
      </c>
      <c r="D17" s="29">
        <v>2</v>
      </c>
      <c r="E17" s="25">
        <v>27</v>
      </c>
      <c r="F17" s="25">
        <f t="shared" si="0"/>
        <v>108</v>
      </c>
      <c r="G17" s="27" t="s">
        <v>89</v>
      </c>
      <c r="H17" s="24" t="s">
        <v>128</v>
      </c>
      <c r="I17" s="41" t="s">
        <v>90</v>
      </c>
      <c r="J17" s="42" t="s">
        <v>91</v>
      </c>
      <c r="K17" s="79">
        <v>1246806</v>
      </c>
      <c r="L17" s="44">
        <v>112</v>
      </c>
      <c r="M17" s="89" t="s">
        <v>92</v>
      </c>
      <c r="N17" s="89" t="s">
        <v>93</v>
      </c>
      <c r="O17" s="109" t="s">
        <v>94</v>
      </c>
      <c r="P17" s="15"/>
    </row>
    <row r="18" spans="1:16" ht="44.25" customHeight="1" thickBot="1" x14ac:dyDescent="0.3">
      <c r="A18" s="1"/>
      <c r="B18" s="80"/>
      <c r="C18" s="81"/>
      <c r="D18" s="46"/>
      <c r="E18" s="36">
        <v>27</v>
      </c>
      <c r="F18" s="36">
        <f t="shared" si="0"/>
        <v>108</v>
      </c>
      <c r="G18" s="81"/>
      <c r="H18" s="37" t="s">
        <v>120</v>
      </c>
      <c r="I18" s="47"/>
      <c r="J18" s="38"/>
      <c r="K18" s="82"/>
      <c r="L18" s="49">
        <v>113</v>
      </c>
      <c r="M18" s="90"/>
      <c r="N18" s="90"/>
      <c r="O18" s="110"/>
      <c r="P18" s="15"/>
    </row>
    <row r="19" spans="1:16" ht="45.75" thickBot="1" x14ac:dyDescent="0.3">
      <c r="A19" s="1"/>
      <c r="B19" s="77" t="s">
        <v>95</v>
      </c>
      <c r="C19" s="64" t="s">
        <v>96</v>
      </c>
      <c r="D19" s="76">
        <v>1</v>
      </c>
      <c r="E19" s="62">
        <v>32</v>
      </c>
      <c r="F19" s="62">
        <f t="shared" si="0"/>
        <v>128</v>
      </c>
      <c r="G19" s="63" t="s">
        <v>89</v>
      </c>
      <c r="H19" s="64" t="s">
        <v>25</v>
      </c>
      <c r="I19" s="65" t="s">
        <v>97</v>
      </c>
      <c r="J19" s="66" t="s">
        <v>98</v>
      </c>
      <c r="K19" s="78">
        <v>938328</v>
      </c>
      <c r="L19" s="68">
        <v>114</v>
      </c>
      <c r="M19" s="69" t="s">
        <v>42</v>
      </c>
      <c r="N19" s="69" t="s">
        <v>99</v>
      </c>
      <c r="O19" s="112" t="s">
        <v>100</v>
      </c>
      <c r="P19" s="15"/>
    </row>
    <row r="20" spans="1:16" ht="45.75" thickBot="1" x14ac:dyDescent="0.3">
      <c r="A20" s="1"/>
      <c r="B20" s="77" t="s">
        <v>101</v>
      </c>
      <c r="C20" s="64" t="s">
        <v>102</v>
      </c>
      <c r="D20" s="61">
        <v>1</v>
      </c>
      <c r="E20" s="62">
        <v>30</v>
      </c>
      <c r="F20" s="62">
        <f t="shared" si="0"/>
        <v>120</v>
      </c>
      <c r="G20" s="63" t="s">
        <v>103</v>
      </c>
      <c r="H20" s="64" t="s">
        <v>104</v>
      </c>
      <c r="I20" s="65" t="s">
        <v>105</v>
      </c>
      <c r="J20" s="66" t="s">
        <v>106</v>
      </c>
      <c r="K20" s="78">
        <v>845317</v>
      </c>
      <c r="L20" s="68">
        <v>115</v>
      </c>
      <c r="M20" s="69" t="s">
        <v>107</v>
      </c>
      <c r="N20" s="69" t="s">
        <v>108</v>
      </c>
      <c r="O20" s="112" t="s">
        <v>109</v>
      </c>
      <c r="P20" s="15"/>
    </row>
    <row r="21" spans="1:16" ht="45.75" customHeight="1" thickBot="1" x14ac:dyDescent="0.3">
      <c r="A21" s="1"/>
      <c r="B21" s="91" t="s">
        <v>110</v>
      </c>
      <c r="C21" s="92" t="s">
        <v>111</v>
      </c>
      <c r="D21" s="51">
        <v>1</v>
      </c>
      <c r="E21" s="93">
        <v>15</v>
      </c>
      <c r="F21" s="93">
        <f t="shared" si="0"/>
        <v>60</v>
      </c>
      <c r="G21" s="94" t="s">
        <v>112</v>
      </c>
      <c r="H21" s="92" t="s">
        <v>25</v>
      </c>
      <c r="I21" s="95" t="s">
        <v>113</v>
      </c>
      <c r="J21" s="96" t="s">
        <v>114</v>
      </c>
      <c r="K21" s="97">
        <v>731825</v>
      </c>
      <c r="L21" s="98">
        <v>116</v>
      </c>
      <c r="M21" s="99" t="s">
        <v>115</v>
      </c>
      <c r="N21" s="99" t="s">
        <v>116</v>
      </c>
      <c r="O21" s="113" t="s">
        <v>117</v>
      </c>
      <c r="P21" s="16"/>
    </row>
    <row r="22" spans="1:16" ht="24" thickBot="1" x14ac:dyDescent="0.3">
      <c r="A22" s="1"/>
      <c r="B22" s="21" t="s">
        <v>118</v>
      </c>
      <c r="C22" s="18"/>
      <c r="D22" s="18"/>
      <c r="E22" s="10">
        <f>SUM(E3:E21)</f>
        <v>345</v>
      </c>
      <c r="F22" s="10">
        <f>SUM(F3:F21)</f>
        <v>1380</v>
      </c>
      <c r="G22" s="11"/>
      <c r="H22" s="18"/>
      <c r="K22" s="5"/>
      <c r="L22" s="22"/>
      <c r="M22" s="4"/>
      <c r="N22" s="4"/>
    </row>
  </sheetData>
  <mergeCells count="28">
    <mergeCell ref="O17:O18"/>
    <mergeCell ref="M3:M4"/>
    <mergeCell ref="N3:N4"/>
    <mergeCell ref="O3:O4"/>
    <mergeCell ref="M7:M8"/>
    <mergeCell ref="N7:N8"/>
    <mergeCell ref="O7:O8"/>
    <mergeCell ref="M12:M13"/>
    <mergeCell ref="N12:N13"/>
    <mergeCell ref="O12:O13"/>
    <mergeCell ref="G3:G4"/>
    <mergeCell ref="G7:G8"/>
    <mergeCell ref="G12:G13"/>
    <mergeCell ref="G17:G18"/>
    <mergeCell ref="M17:M18"/>
    <mergeCell ref="N17:N18"/>
    <mergeCell ref="B12:B13"/>
    <mergeCell ref="C12:C13"/>
    <mergeCell ref="D12:D13"/>
    <mergeCell ref="B17:B18"/>
    <mergeCell ref="C17:C18"/>
    <mergeCell ref="D17:D18"/>
    <mergeCell ref="B3:B4"/>
    <mergeCell ref="C3:C4"/>
    <mergeCell ref="D3:D4"/>
    <mergeCell ref="B7:B8"/>
    <mergeCell ref="C7:C8"/>
    <mergeCell ref="D7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SUBDERE</dc:creator>
  <cp:lastModifiedBy>Usuario SUBDERE</cp:lastModifiedBy>
  <dcterms:created xsi:type="dcterms:W3CDTF">2014-07-17T20:32:52Z</dcterms:created>
  <dcterms:modified xsi:type="dcterms:W3CDTF">2014-07-17T21:45:30Z</dcterms:modified>
</cp:coreProperties>
</file>